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ilesv\各部署共有フォルダ（課別）\管財課（入札担当）共有\◆指名願\R08指名願\01_定期\01_R8申請書類\01_建設業\04_主観的事項\"/>
    </mc:Choice>
  </mc:AlternateContent>
  <xr:revisionPtr revIDLastSave="0" documentId="13_ncr:1_{2FE28212-4E43-4723-908D-5FA33E06D5C3}" xr6:coauthVersionLast="47" xr6:coauthVersionMax="47" xr10:uidLastSave="{00000000-0000-0000-0000-000000000000}"/>
  <bookViews>
    <workbookView xWindow="45" yWindow="-16320" windowWidth="29040" windowHeight="15720" tabRatio="794" xr2:uid="{7929590A-CCB7-4913-961D-34169FCD6090}"/>
  </bookViews>
  <sheets>
    <sheet name="主観的事項に関する調査票" sheetId="17" r:id="rId1"/>
    <sheet name="主観的事項に関する調査票（記入例）" sheetId="13" r:id="rId2"/>
    <sheet name="リスト" sheetId="10" r:id="rId3"/>
  </sheets>
  <definedNames>
    <definedName name="_xlnm.Print_Area" localSheetId="0">主観的事項に関する調査票!$A$1:$R$107</definedName>
    <definedName name="_xlnm.Print_Area" localSheetId="1">'主観的事項に関する調査票（記入例）'!$A$1:$R$107</definedName>
    <definedName name="期間">リスト!$A$21:$A$26</definedName>
    <definedName name="点数">リスト!$B$21:$B$26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4" i="17" l="1"/>
  <c r="I104" i="17"/>
  <c r="E104" i="17"/>
  <c r="M100" i="17"/>
  <c r="I100" i="17"/>
  <c r="E100" i="17"/>
  <c r="M99" i="17"/>
  <c r="I99" i="17"/>
  <c r="E99" i="17"/>
  <c r="M95" i="17"/>
  <c r="M97" i="17" s="1"/>
  <c r="I95" i="17"/>
  <c r="E95" i="17"/>
  <c r="S89" i="17"/>
  <c r="N89" i="17" s="1"/>
  <c r="O71" i="17" a="1"/>
  <c r="O71" i="17" s="1"/>
  <c r="O41" i="17"/>
  <c r="O40" i="17"/>
  <c r="O42" i="17" s="1"/>
  <c r="N36" i="17"/>
  <c r="M96" i="17" s="1"/>
  <c r="B36" i="17"/>
  <c r="N35" i="17"/>
  <c r="I96" i="17" s="1"/>
  <c r="B35" i="17"/>
  <c r="N34" i="17"/>
  <c r="E96" i="17" s="1"/>
  <c r="B34" i="17"/>
  <c r="M19" i="17"/>
  <c r="M93" i="17" s="1"/>
  <c r="I19" i="17"/>
  <c r="I93" i="17" s="1"/>
  <c r="E19" i="17"/>
  <c r="E93" i="17" s="1"/>
  <c r="B34" i="13"/>
  <c r="O71" i="13" a="1"/>
  <c r="O71" i="13" s="1"/>
  <c r="M98" i="17" l="1"/>
  <c r="I98" i="17"/>
  <c r="E98" i="17"/>
  <c r="E101" i="17"/>
  <c r="M101" i="17"/>
  <c r="I101" i="17"/>
  <c r="M102" i="17"/>
  <c r="I102" i="17"/>
  <c r="E102" i="17"/>
  <c r="E97" i="17"/>
  <c r="I97" i="17"/>
  <c r="S89" i="13"/>
  <c r="I103" i="17" l="1"/>
  <c r="I105" i="17" s="1"/>
  <c r="E103" i="17"/>
  <c r="E105" i="17" s="1"/>
  <c r="M103" i="17"/>
  <c r="M105" i="17" s="1"/>
  <c r="M104" i="13" l="1"/>
  <c r="I104" i="13"/>
  <c r="E104" i="13"/>
  <c r="M100" i="13"/>
  <c r="I100" i="13"/>
  <c r="E100" i="13"/>
  <c r="M99" i="13"/>
  <c r="I99" i="13"/>
  <c r="E99" i="13"/>
  <c r="M95" i="13"/>
  <c r="I95" i="13"/>
  <c r="E95" i="13"/>
  <c r="M101" i="13"/>
  <c r="O41" i="13"/>
  <c r="O40" i="13"/>
  <c r="N36" i="13"/>
  <c r="M96" i="13" s="1"/>
  <c r="B36" i="13"/>
  <c r="N35" i="13"/>
  <c r="I96" i="13" s="1"/>
  <c r="B35" i="13"/>
  <c r="N34" i="13"/>
  <c r="E96" i="13" s="1"/>
  <c r="M19" i="13"/>
  <c r="M93" i="13" s="1"/>
  <c r="I19" i="13"/>
  <c r="I93" i="13" s="1"/>
  <c r="E19" i="13"/>
  <c r="E93" i="13" s="1"/>
  <c r="N89" i="13" l="1"/>
  <c r="E102" i="13" s="1"/>
  <c r="E97" i="13"/>
  <c r="E101" i="13"/>
  <c r="I101" i="13"/>
  <c r="O42" i="13"/>
  <c r="M98" i="13" s="1"/>
  <c r="I97" i="13"/>
  <c r="M97" i="13"/>
  <c r="I102" i="13" l="1"/>
  <c r="M102" i="13"/>
  <c r="M103" i="13" s="1"/>
  <c r="M105" i="13" s="1"/>
  <c r="E98" i="13"/>
  <c r="E103" i="13" s="1"/>
  <c r="I98" i="13"/>
  <c r="I103" i="13" l="1"/>
  <c r="I105" i="13" s="1"/>
  <c r="E10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2" authorId="0" shapeId="0" xr:uid="{FBBB0ECE-5D37-4C8D-BE16-718BA9B21D65}">
      <text>
        <r>
          <rPr>
            <b/>
            <sz val="9"/>
            <color indexed="81"/>
            <rFont val="MS P ゴシック"/>
            <family val="3"/>
            <charset val="128"/>
          </rPr>
          <t>経営規模等評価結果通知書・総合評定値通知書の選択業種の総合評点（P）を記入してください。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2" authorId="0" shapeId="0" xr:uid="{202108A1-D2F9-4DA7-9744-15F2B687DA64}">
      <text>
        <r>
          <rPr>
            <b/>
            <sz val="9"/>
            <color indexed="81"/>
            <rFont val="MS P ゴシック"/>
            <family val="3"/>
            <charset val="128"/>
          </rPr>
          <t>経営規模等評価結果通知書・総合評定値通知書の選択業種の総合評点（P）を記入してください。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<sst xmlns="http://schemas.openxmlformats.org/spreadsheetml/2006/main" count="695" uniqueCount="221">
  <si>
    <t>主観的事項に関する調査票</t>
    <rPh sb="0" eb="3">
      <t>シュカンテキ</t>
    </rPh>
    <rPh sb="3" eb="5">
      <t>ジコウ</t>
    </rPh>
    <rPh sb="6" eb="7">
      <t>カン</t>
    </rPh>
    <rPh sb="9" eb="12">
      <t>チョウサヒョウ</t>
    </rPh>
    <phoneticPr fontId="1"/>
  </si>
  <si>
    <t>商号または名称</t>
    <rPh sb="0" eb="2">
      <t>ショウゴウ</t>
    </rPh>
    <rPh sb="5" eb="7">
      <t>メイショウ</t>
    </rPh>
    <phoneticPr fontId="1"/>
  </si>
  <si>
    <t>代表者職・氏名</t>
    <rPh sb="0" eb="3">
      <t>ダイヒョウシャ</t>
    </rPh>
    <rPh sb="3" eb="4">
      <t>ショク</t>
    </rPh>
    <rPh sb="5" eb="7">
      <t>シメイ</t>
    </rPh>
    <phoneticPr fontId="1"/>
  </si>
  <si>
    <t>工事成績評定点の平均点</t>
  </si>
  <si>
    <t>申請業種①</t>
  </si>
  <si>
    <t>申請業種②</t>
  </si>
  <si>
    <t>申請業種③</t>
  </si>
  <si>
    <t>受注工事なし</t>
  </si>
  <si>
    <t>80点以上</t>
  </si>
  <si>
    <t>62点以上　65点未満</t>
  </si>
  <si>
    <t>60点以上　62点未満</t>
  </si>
  <si>
    <t>60点未満</t>
  </si>
  <si>
    <t>75点以上　80点未満</t>
  </si>
  <si>
    <t>73点以上　75点未満</t>
  </si>
  <si>
    <t>70点以上　73点未満</t>
  </si>
  <si>
    <t>65点以上　70点未満</t>
  </si>
  <si>
    <t>１．＜評価点１＞工事成績評定</t>
  </si>
  <si>
    <t>点数</t>
  </si>
  <si>
    <t>優良建設工事表彰</t>
  </si>
  <si>
    <t>なし</t>
  </si>
  <si>
    <t>技術者の種類</t>
  </si>
  <si>
    <t>該当人数</t>
  </si>
  <si>
    <t>合計点数</t>
  </si>
  <si>
    <t>１級技術者（監理技術者を含む）</t>
  </si>
  <si>
    <t>人</t>
  </si>
  <si>
    <t>２級技術者</t>
  </si>
  <si>
    <t>人</t>
    <rPh sb="0" eb="1">
      <t>ニン</t>
    </rPh>
    <phoneticPr fontId="1"/>
  </si>
  <si>
    <t>申請業種</t>
    <rPh sb="0" eb="4">
      <t>シンセイギョウシュ</t>
    </rPh>
    <phoneticPr fontId="1"/>
  </si>
  <si>
    <t>点数</t>
    <rPh sb="0" eb="2">
      <t>テンスウ</t>
    </rPh>
    <phoneticPr fontId="1"/>
  </si>
  <si>
    <t>該当</t>
    <rPh sb="0" eb="2">
      <t>ガイトウ</t>
    </rPh>
    <phoneticPr fontId="1"/>
  </si>
  <si>
    <t>計</t>
    <rPh sb="0" eb="1">
      <t>ケイ</t>
    </rPh>
    <phoneticPr fontId="1"/>
  </si>
  <si>
    <t>点</t>
    <rPh sb="0" eb="1">
      <t>テン</t>
    </rPh>
    <phoneticPr fontId="1"/>
  </si>
  <si>
    <t>指名停止期間（累計）</t>
  </si>
  <si>
    <t>１か月未満</t>
  </si>
  <si>
    <t>３か月以上</t>
  </si>
  <si>
    <t>点</t>
    <phoneticPr fontId="1"/>
  </si>
  <si>
    <t>付与数値</t>
    <phoneticPr fontId="1"/>
  </si>
  <si>
    <t>４．＜評価点４＞指名停止措置の有無</t>
  </si>
  <si>
    <t>５．＜評価点５＞次世代育成雇用環境の整備</t>
    <phoneticPr fontId="1"/>
  </si>
  <si>
    <t>A</t>
    <phoneticPr fontId="1"/>
  </si>
  <si>
    <t>B</t>
    <phoneticPr fontId="1"/>
  </si>
  <si>
    <t>①</t>
    <phoneticPr fontId="1"/>
  </si>
  <si>
    <t>②</t>
    <phoneticPr fontId="1"/>
  </si>
  <si>
    <t>③</t>
    <phoneticPr fontId="1"/>
  </si>
  <si>
    <t>経審点数</t>
    <rPh sb="0" eb="1">
      <t>キョウ</t>
    </rPh>
    <rPh sb="1" eb="2">
      <t>シン</t>
    </rPh>
    <rPh sb="2" eb="4">
      <t>テンスウ</t>
    </rPh>
    <phoneticPr fontId="1"/>
  </si>
  <si>
    <t>総合点数</t>
    <rPh sb="0" eb="4">
      <t>ソウゴウテンスウ</t>
    </rPh>
    <phoneticPr fontId="1"/>
  </si>
  <si>
    <t>ランク</t>
    <phoneticPr fontId="1"/>
  </si>
  <si>
    <t>土木一式工事</t>
  </si>
  <si>
    <t>建築一式工事</t>
  </si>
  <si>
    <t>造園工事</t>
  </si>
  <si>
    <t>舗装工事　</t>
  </si>
  <si>
    <t>設備工事</t>
    <phoneticPr fontId="1"/>
  </si>
  <si>
    <t>C</t>
    <phoneticPr fontId="1"/>
  </si>
  <si>
    <t>D</t>
    <phoneticPr fontId="1"/>
  </si>
  <si>
    <t>大工工事</t>
  </si>
  <si>
    <t>左官工事</t>
  </si>
  <si>
    <t>石工事</t>
  </si>
  <si>
    <t>屋根工事</t>
  </si>
  <si>
    <t>電気工事</t>
  </si>
  <si>
    <t>管工事</t>
  </si>
  <si>
    <t>鋼構造物工事</t>
  </si>
  <si>
    <t>鉄筋工事</t>
  </si>
  <si>
    <t>舗装工事</t>
  </si>
  <si>
    <t>板金工事</t>
  </si>
  <si>
    <t>ガラス工事</t>
  </si>
  <si>
    <t>塗装工事</t>
  </si>
  <si>
    <t>防水工事</t>
  </si>
  <si>
    <t>内装仕上工事</t>
  </si>
  <si>
    <t>機械器具設置工事</t>
  </si>
  <si>
    <t>熱絶縁工事</t>
  </si>
  <si>
    <t>電気通信工事</t>
  </si>
  <si>
    <t>さく井工事</t>
  </si>
  <si>
    <t>建具工事</t>
  </si>
  <si>
    <t>水道施設工事</t>
  </si>
  <si>
    <t>消防施設工事</t>
  </si>
  <si>
    <t>清掃施設工事</t>
  </si>
  <si>
    <t>解体工事</t>
  </si>
  <si>
    <t>業種</t>
    <rPh sb="0" eb="2">
      <t>ギョウシュ</t>
    </rPh>
    <phoneticPr fontId="1"/>
  </si>
  <si>
    <t>タイル・れんが・ブロック工事</t>
    <phoneticPr fontId="1"/>
  </si>
  <si>
    <t>しゅんせつ工事</t>
    <phoneticPr fontId="1"/>
  </si>
  <si>
    <t>850～</t>
    <phoneticPr fontId="1"/>
  </si>
  <si>
    <t>710～849</t>
    <phoneticPr fontId="1"/>
  </si>
  <si>
    <t>590～709</t>
    <phoneticPr fontId="1"/>
  </si>
  <si>
    <t>～589</t>
    <phoneticPr fontId="1"/>
  </si>
  <si>
    <t>770～</t>
    <phoneticPr fontId="1"/>
  </si>
  <si>
    <t>660～769</t>
    <phoneticPr fontId="1"/>
  </si>
  <si>
    <t>580～659</t>
    <phoneticPr fontId="1"/>
  </si>
  <si>
    <t>～579</t>
    <phoneticPr fontId="1"/>
  </si>
  <si>
    <t>680～769</t>
    <phoneticPr fontId="1"/>
  </si>
  <si>
    <t>610～679</t>
    <phoneticPr fontId="1"/>
  </si>
  <si>
    <t>～609</t>
    <phoneticPr fontId="1"/>
  </si>
  <si>
    <t>840～</t>
    <phoneticPr fontId="1"/>
  </si>
  <si>
    <t>700～839</t>
    <phoneticPr fontId="1"/>
  </si>
  <si>
    <t>～699</t>
    <phoneticPr fontId="1"/>
  </si>
  <si>
    <t>690～</t>
    <phoneticPr fontId="1"/>
  </si>
  <si>
    <t>730～</t>
    <phoneticPr fontId="1"/>
  </si>
  <si>
    <t>690～729</t>
    <phoneticPr fontId="1"/>
  </si>
  <si>
    <t>650～689</t>
    <phoneticPr fontId="1"/>
  </si>
  <si>
    <t>～649</t>
    <phoneticPr fontId="1"/>
  </si>
  <si>
    <t>分類</t>
    <rPh sb="0" eb="2">
      <t>ブンルイ</t>
    </rPh>
    <phoneticPr fontId="1"/>
  </si>
  <si>
    <t>その他工事</t>
    <rPh sb="2" eb="3">
      <t>タ</t>
    </rPh>
    <phoneticPr fontId="1"/>
  </si>
  <si>
    <t>№</t>
    <phoneticPr fontId="1"/>
  </si>
  <si>
    <t>建築一式工事</t>
    <phoneticPr fontId="1"/>
  </si>
  <si>
    <t>とび・土工・コンクリート工事</t>
    <phoneticPr fontId="1"/>
  </si>
  <si>
    <t>２．＜評価点２＞優良建設工事施工業者表彰（上限：20点）</t>
    <rPh sb="21" eb="23">
      <t>ジョウゲン</t>
    </rPh>
    <rPh sb="26" eb="27">
      <t>テン</t>
    </rPh>
    <phoneticPr fontId="1"/>
  </si>
  <si>
    <t>○</t>
  </si>
  <si>
    <t>　下記のとおり主観的事項に該当しますので、関係書類を添えて審査資料を提出します。</t>
    <phoneticPr fontId="1"/>
  </si>
  <si>
    <t>支援状況</t>
    <phoneticPr fontId="1"/>
  </si>
  <si>
    <t>６．＜評価点６＞障がい者の雇用状況</t>
    <phoneticPr fontId="1"/>
  </si>
  <si>
    <t>雇用状況</t>
  </si>
  <si>
    <t>（Ａ）</t>
    <phoneticPr fontId="1"/>
  </si>
  <si>
    <t>契約締結及び協力の有無</t>
  </si>
  <si>
    <t>自社調達の機械で道路除雪業務を実施する。</t>
  </si>
  <si>
    <t>（機械及びオペレーターの提供）</t>
  </si>
  <si>
    <t>市から貸与された機械で道路除雪業務を実施する。</t>
  </si>
  <si>
    <t>（オペレーターの提供のみ：自社調達の加点者は対象外）</t>
  </si>
  <si>
    <t>災害</t>
  </si>
  <si>
    <t>地域貢献</t>
    <phoneticPr fontId="1"/>
  </si>
  <si>
    <t>８．評価点数集計</t>
    <phoneticPr fontId="1"/>
  </si>
  <si>
    <t>①</t>
  </si>
  <si>
    <t>②</t>
  </si>
  <si>
    <t>③</t>
  </si>
  <si>
    <t>評価点１</t>
    <rPh sb="0" eb="3">
      <t>ヒョウカテン</t>
    </rPh>
    <phoneticPr fontId="1"/>
  </si>
  <si>
    <t>評価点２</t>
    <rPh sb="0" eb="3">
      <t>ヒョウカテン</t>
    </rPh>
    <phoneticPr fontId="1"/>
  </si>
  <si>
    <t>評価点３</t>
    <rPh sb="0" eb="3">
      <t>ヒョウカテン</t>
    </rPh>
    <phoneticPr fontId="1"/>
  </si>
  <si>
    <t>評価点４</t>
    <rPh sb="0" eb="3">
      <t>ヒョウカテン</t>
    </rPh>
    <phoneticPr fontId="1"/>
  </si>
  <si>
    <t>申請業種</t>
    <phoneticPr fontId="1"/>
  </si>
  <si>
    <t>評価点５</t>
    <rPh sb="0" eb="3">
      <t>ヒョウカテン</t>
    </rPh>
    <phoneticPr fontId="1"/>
  </si>
  <si>
    <t>評価点６</t>
    <rPh sb="0" eb="3">
      <t>ヒョウカテン</t>
    </rPh>
    <phoneticPr fontId="1"/>
  </si>
  <si>
    <t>評価点７</t>
    <rPh sb="0" eb="3">
      <t>ヒョウカテン</t>
    </rPh>
    <phoneticPr fontId="1"/>
  </si>
  <si>
    <t>雇用障がい者数</t>
    <phoneticPr fontId="1"/>
  </si>
  <si>
    <t>75点以上80点未満</t>
    <phoneticPr fontId="1"/>
  </si>
  <si>
    <t>73点以上75点未満</t>
    <phoneticPr fontId="1"/>
  </si>
  <si>
    <t>70点以上73点未満</t>
    <phoneticPr fontId="1"/>
  </si>
  <si>
    <t>65点以上70点未満</t>
    <phoneticPr fontId="1"/>
  </si>
  <si>
    <t>62点以上65点未満</t>
    <phoneticPr fontId="1"/>
  </si>
  <si>
    <t>60点以上62点未満</t>
    <phoneticPr fontId="1"/>
  </si>
  <si>
    <t>連絡先</t>
    <rPh sb="0" eb="3">
      <t>レンラクサキ</t>
    </rPh>
    <phoneticPr fontId="1"/>
  </si>
  <si>
    <t>担当者氏名</t>
    <rPh sb="0" eb="3">
      <t>タントウシャ</t>
    </rPh>
    <rPh sb="3" eb="5">
      <t>シメイ</t>
    </rPh>
    <phoneticPr fontId="1"/>
  </si>
  <si>
    <t>代表取締役社長　小松　太郎</t>
    <rPh sb="0" eb="5">
      <t>ダイヒョ</t>
    </rPh>
    <rPh sb="5" eb="7">
      <t>シャチョウ</t>
    </rPh>
    <rPh sb="8" eb="10">
      <t>コマツ</t>
    </rPh>
    <rPh sb="11" eb="13">
      <t>タロウ</t>
    </rPh>
    <phoneticPr fontId="1"/>
  </si>
  <si>
    <t>石川県小松市小馬出町９１</t>
    <rPh sb="0" eb="3">
      <t>イシカワケン</t>
    </rPh>
    <rPh sb="3" eb="6">
      <t>コマツシ</t>
    </rPh>
    <rPh sb="6" eb="10">
      <t>コウマデマチ</t>
    </rPh>
    <phoneticPr fontId="1"/>
  </si>
  <si>
    <t>（株）○○商事</t>
    <rPh sb="0" eb="3">
      <t>カブ</t>
    </rPh>
    <rPh sb="5" eb="7">
      <t>ショウジ</t>
    </rPh>
    <phoneticPr fontId="1"/>
  </si>
  <si>
    <t>石川　花子</t>
    <rPh sb="0" eb="2">
      <t>イシカワ</t>
    </rPh>
    <rPh sb="3" eb="5">
      <t>ハナコ</t>
    </rPh>
    <phoneticPr fontId="1"/>
  </si>
  <si>
    <t>123-456-7890</t>
    <phoneticPr fontId="1"/>
  </si>
  <si>
    <t>３．＜評価点３＞技術者数（上限：20点）</t>
    <rPh sb="13" eb="15">
      <t>ジョウゲン</t>
    </rPh>
    <rPh sb="18" eb="19">
      <t>テン</t>
    </rPh>
    <phoneticPr fontId="1"/>
  </si>
  <si>
    <t>所在地（住所）</t>
    <rPh sb="0" eb="3">
      <t>ショザイチ</t>
    </rPh>
    <rPh sb="4" eb="6">
      <t>ジュウショ</t>
    </rPh>
    <phoneticPr fontId="1"/>
  </si>
  <si>
    <t>期間</t>
    <rPh sb="0" eb="2">
      <t>キカン</t>
    </rPh>
    <phoneticPr fontId="1"/>
  </si>
  <si>
    <t>なし</t>
    <phoneticPr fontId="1"/>
  </si>
  <si>
    <t>1か月未満</t>
    <rPh sb="2" eb="3">
      <t>ゲツ</t>
    </rPh>
    <rPh sb="3" eb="5">
      <t>ミマン</t>
    </rPh>
    <phoneticPr fontId="1"/>
  </si>
  <si>
    <t>1か月以上2か月未満</t>
    <rPh sb="2" eb="3">
      <t>ゲツ</t>
    </rPh>
    <rPh sb="3" eb="5">
      <t>イジョウ</t>
    </rPh>
    <rPh sb="7" eb="8">
      <t>ゲツ</t>
    </rPh>
    <rPh sb="8" eb="10">
      <t>ミマン</t>
    </rPh>
    <phoneticPr fontId="1"/>
  </si>
  <si>
    <t>2か月以上3か月未満</t>
    <rPh sb="2" eb="5">
      <t>ゲツイジョウ</t>
    </rPh>
    <rPh sb="7" eb="8">
      <t>ゲツ</t>
    </rPh>
    <rPh sb="8" eb="10">
      <t>ミマン</t>
    </rPh>
    <phoneticPr fontId="1"/>
  </si>
  <si>
    <t>3か月以上</t>
    <rPh sb="2" eb="5">
      <t>ゲツイジョウ</t>
    </rPh>
    <phoneticPr fontId="1"/>
  </si>
  <si>
    <t>評価点４　指名停止期間</t>
    <rPh sb="0" eb="3">
      <t>ヒョウカテン</t>
    </rPh>
    <rPh sb="5" eb="11">
      <t>シメイテイシキカン</t>
    </rPh>
    <phoneticPr fontId="1"/>
  </si>
  <si>
    <t>評価点５　次世代育成支援</t>
    <rPh sb="0" eb="3">
      <t>ヒョウカテン</t>
    </rPh>
    <rPh sb="5" eb="12">
      <t>ジセダイイクセイシエン</t>
    </rPh>
    <phoneticPr fontId="1"/>
  </si>
  <si>
    <t>支援状況</t>
    <rPh sb="0" eb="4">
      <t>シエンジョウキョウ</t>
    </rPh>
    <phoneticPr fontId="1"/>
  </si>
  <si>
    <t>評価点６　障害者雇用</t>
    <rPh sb="0" eb="3">
      <t>ヒョウカテン</t>
    </rPh>
    <rPh sb="5" eb="8">
      <t>ショウガイシャ</t>
    </rPh>
    <rPh sb="8" eb="10">
      <t>コヨウ</t>
    </rPh>
    <phoneticPr fontId="1"/>
  </si>
  <si>
    <t>雇用状況</t>
    <rPh sb="0" eb="4">
      <t>コヨウジョウキョウ</t>
    </rPh>
    <phoneticPr fontId="1"/>
  </si>
  <si>
    <t>常時雇用40人以下、障害者雇用あり</t>
    <rPh sb="0" eb="4">
      <t>ジョウジコヨウ</t>
    </rPh>
    <rPh sb="6" eb="9">
      <t>ニンイカ</t>
    </rPh>
    <rPh sb="10" eb="13">
      <t>ショウガイシャ</t>
    </rPh>
    <rPh sb="13" eb="15">
      <t>コヨウ</t>
    </rPh>
    <phoneticPr fontId="1"/>
  </si>
  <si>
    <t>100人以下、一般事業主行動計画届出</t>
    <rPh sb="3" eb="6">
      <t>ニンイカ</t>
    </rPh>
    <phoneticPr fontId="1"/>
  </si>
  <si>
    <t>100人以下、一般事業主行動計画認定</t>
    <rPh sb="3" eb="6">
      <t>ニンイカ</t>
    </rPh>
    <rPh sb="16" eb="18">
      <t>ニンテイ</t>
    </rPh>
    <phoneticPr fontId="1"/>
  </si>
  <si>
    <t>101人以上、一般事業主行動計画認定</t>
    <rPh sb="3" eb="6">
      <t>ニンイジョウ</t>
    </rPh>
    <phoneticPr fontId="1"/>
  </si>
  <si>
    <t>常時雇用41人以上、障害者雇用あり（法定数以下）</t>
    <rPh sb="0" eb="4">
      <t>ジョウジコヨウ</t>
    </rPh>
    <rPh sb="6" eb="9">
      <t>ニンイジョウ</t>
    </rPh>
    <rPh sb="10" eb="13">
      <t>ショウガイシャ</t>
    </rPh>
    <rPh sb="13" eb="15">
      <t>コヨウ</t>
    </rPh>
    <rPh sb="18" eb="20">
      <t>ホウテイ</t>
    </rPh>
    <rPh sb="20" eb="21">
      <t>スウ</t>
    </rPh>
    <rPh sb="21" eb="23">
      <t>イカ</t>
    </rPh>
    <phoneticPr fontId="1"/>
  </si>
  <si>
    <t>常時雇用40人以上、障害者雇用あり（法定数超）</t>
    <rPh sb="0" eb="4">
      <t>ジョウジコヨウ</t>
    </rPh>
    <rPh sb="6" eb="9">
      <t>ニンイジョウ</t>
    </rPh>
    <rPh sb="10" eb="13">
      <t>ショウガイシャ</t>
    </rPh>
    <rPh sb="13" eb="15">
      <t>コヨウ</t>
    </rPh>
    <rPh sb="18" eb="20">
      <t>ホウテイ</t>
    </rPh>
    <rPh sb="20" eb="21">
      <t>スウ</t>
    </rPh>
    <rPh sb="21" eb="22">
      <t>コ</t>
    </rPh>
    <phoneticPr fontId="1"/>
  </si>
  <si>
    <t>評価点７ー１　除雪</t>
    <rPh sb="0" eb="3">
      <t>ヒョウカテン</t>
    </rPh>
    <rPh sb="7" eb="9">
      <t>ジョセツ</t>
    </rPh>
    <phoneticPr fontId="1"/>
  </si>
  <si>
    <t>除雪協力あり（市貸与機器）</t>
    <rPh sb="0" eb="2">
      <t>ジョセツ</t>
    </rPh>
    <rPh sb="2" eb="4">
      <t>キョウリョク</t>
    </rPh>
    <rPh sb="7" eb="8">
      <t>シ</t>
    </rPh>
    <rPh sb="8" eb="10">
      <t>タイヨ</t>
    </rPh>
    <rPh sb="10" eb="12">
      <t>キキ</t>
    </rPh>
    <phoneticPr fontId="1"/>
  </si>
  <si>
    <t>除雪協力あり（自社調達機器）</t>
    <rPh sb="0" eb="2">
      <t>ジョセツ</t>
    </rPh>
    <rPh sb="2" eb="4">
      <t>キョウリョク</t>
    </rPh>
    <rPh sb="7" eb="11">
      <t>ジシャチョウタツ</t>
    </rPh>
    <rPh sb="11" eb="13">
      <t>キキ</t>
    </rPh>
    <phoneticPr fontId="1"/>
  </si>
  <si>
    <t>評価点７ー２　災害</t>
    <rPh sb="0" eb="3">
      <t>ヒョウカテン</t>
    </rPh>
    <rPh sb="7" eb="9">
      <t>サイガイ</t>
    </rPh>
    <phoneticPr fontId="1"/>
  </si>
  <si>
    <t>評価点７ー３　地域貢献</t>
    <rPh sb="0" eb="3">
      <t>ヒョウカテン</t>
    </rPh>
    <rPh sb="7" eb="11">
      <t>チイキコウケン</t>
    </rPh>
    <phoneticPr fontId="1"/>
  </si>
  <si>
    <t>該当（建設業協会）</t>
    <rPh sb="0" eb="2">
      <t>ガイトウ</t>
    </rPh>
    <rPh sb="3" eb="8">
      <t>ケンセツギョウキョウカイ</t>
    </rPh>
    <phoneticPr fontId="1"/>
  </si>
  <si>
    <t>該当（管工事協同組合）</t>
    <rPh sb="0" eb="2">
      <t>ガイトウ</t>
    </rPh>
    <rPh sb="3" eb="6">
      <t>カンコウジ</t>
    </rPh>
    <rPh sb="6" eb="10">
      <t>キョウドウクミアイ</t>
    </rPh>
    <phoneticPr fontId="1"/>
  </si>
  <si>
    <t>該当（電気工事工業組合）</t>
    <rPh sb="0" eb="2">
      <t>ガイトウ</t>
    </rPh>
    <rPh sb="3" eb="5">
      <t>デンキ</t>
    </rPh>
    <rPh sb="5" eb="7">
      <t>コウジ</t>
    </rPh>
    <rPh sb="7" eb="9">
      <t>コウギョウ</t>
    </rPh>
    <rPh sb="9" eb="11">
      <t>クミアイ</t>
    </rPh>
    <phoneticPr fontId="1"/>
  </si>
  <si>
    <t>点数</t>
    <phoneticPr fontId="1"/>
  </si>
  <si>
    <t>該当（瓦工事協同組合）</t>
    <rPh sb="0" eb="2">
      <t>ガイトウ</t>
    </rPh>
    <rPh sb="3" eb="4">
      <t>カワラ</t>
    </rPh>
    <rPh sb="4" eb="6">
      <t>コウジ</t>
    </rPh>
    <rPh sb="6" eb="10">
      <t>キョウドウクミアイ</t>
    </rPh>
    <phoneticPr fontId="1"/>
  </si>
  <si>
    <t>評価点１　工事成績</t>
    <rPh sb="0" eb="3">
      <t>ヒョウカテン</t>
    </rPh>
    <rPh sb="5" eb="9">
      <t>コウジセイセキ</t>
    </rPh>
    <phoneticPr fontId="1"/>
  </si>
  <si>
    <t>工事成績評定の平均点</t>
    <rPh sb="0" eb="6">
      <t>コウジセイセキヒョウテイ</t>
    </rPh>
    <rPh sb="7" eb="10">
      <t>ヘイキンテン</t>
    </rPh>
    <phoneticPr fontId="1"/>
  </si>
  <si>
    <t>評価点２　優良建設工事</t>
    <rPh sb="0" eb="3">
      <t>ヒョウカテン</t>
    </rPh>
    <rPh sb="5" eb="11">
      <t>ユウリョウケンセツコウジ</t>
    </rPh>
    <phoneticPr fontId="1"/>
  </si>
  <si>
    <t>受賞実績</t>
    <rPh sb="0" eb="2">
      <t>ジュショウ</t>
    </rPh>
    <rPh sb="2" eb="4">
      <t>ジッセキ</t>
    </rPh>
    <phoneticPr fontId="1"/>
  </si>
  <si>
    <t>優良建設工事表彰</t>
    <rPh sb="0" eb="6">
      <t>ユウリョウケンセツコウジ</t>
    </rPh>
    <rPh sb="6" eb="8">
      <t>ヒョウショウ</t>
    </rPh>
    <phoneticPr fontId="1"/>
  </si>
  <si>
    <t>日</t>
    <rPh sb="0" eb="1">
      <t>ニチ</t>
    </rPh>
    <phoneticPr fontId="1"/>
  </si>
  <si>
    <t>月</t>
    <rPh sb="0" eb="1">
      <t>ガツ</t>
    </rPh>
    <phoneticPr fontId="1"/>
  </si>
  <si>
    <t>年</t>
    <rPh sb="0" eb="1">
      <t>ネン</t>
    </rPh>
    <phoneticPr fontId="1"/>
  </si>
  <si>
    <r>
      <t xml:space="preserve">除雪
</t>
    </r>
    <r>
      <rPr>
        <sz val="9"/>
        <color theme="1"/>
        <rFont val="ＭＳ ゴシック"/>
        <family val="3"/>
        <charset val="128"/>
      </rPr>
      <t>(上限：10点)</t>
    </r>
    <rPh sb="4" eb="6">
      <t>ジョウゲン</t>
    </rPh>
    <rPh sb="9" eb="10">
      <t>テン</t>
    </rPh>
    <phoneticPr fontId="1"/>
  </si>
  <si>
    <t>表彰内容</t>
    <rPh sb="0" eb="2">
      <t>ヒョウショウ</t>
    </rPh>
    <rPh sb="2" eb="4">
      <t>ナイヨウ</t>
    </rPh>
    <phoneticPr fontId="1"/>
  </si>
  <si>
    <t>その他表彰（技術提案、人材育成、環境共生）</t>
  </si>
  <si>
    <t>その他表彰（技術提案、人材育成、環境共生）</t>
    <rPh sb="2" eb="3">
      <t>タ</t>
    </rPh>
    <rPh sb="3" eb="5">
      <t>ヒョウショウ</t>
    </rPh>
    <phoneticPr fontId="1"/>
  </si>
  <si>
    <t>常時雇用労働者数100人以下</t>
    <rPh sb="0" eb="2">
      <t>ジョウジ</t>
    </rPh>
    <rPh sb="2" eb="4">
      <t>コヨウ</t>
    </rPh>
    <rPh sb="4" eb="7">
      <t>ロウドウシャ</t>
    </rPh>
    <rPh sb="7" eb="8">
      <t>スウ</t>
    </rPh>
    <rPh sb="11" eb="12">
      <t>ニン</t>
    </rPh>
    <rPh sb="12" eb="14">
      <t>イカ</t>
    </rPh>
    <phoneticPr fontId="1"/>
  </si>
  <si>
    <t>常時雇用労働者数101人以上</t>
    <rPh sb="13" eb="14">
      <t>ウエ</t>
    </rPh>
    <phoneticPr fontId="1"/>
  </si>
  <si>
    <t>労働者
40人以上</t>
    <phoneticPr fontId="1"/>
  </si>
  <si>
    <t>労働者
40人未満</t>
    <phoneticPr fontId="1"/>
  </si>
  <si>
    <t>障がい者を雇用している</t>
    <phoneticPr fontId="1"/>
  </si>
  <si>
    <t>「次世代育成支援対策推進法」第13条の規定に基づく認定を受けている</t>
    <phoneticPr fontId="1"/>
  </si>
  <si>
    <t xml:space="preserve"> 「次世代育成支援対策推進法」第13条の規定に基づく認定を受けている</t>
    <phoneticPr fontId="1"/>
  </si>
  <si>
    <t>一般事業主行動計画を策定し、厚生労働大臣（労働局）にその旨を届け出ている</t>
    <phoneticPr fontId="1"/>
  </si>
  <si>
    <t>（Ｂ）</t>
    <phoneticPr fontId="1"/>
  </si>
  <si>
    <t>７．＜評価点７＞除雪・災害及びその他地域貢献</t>
    <phoneticPr fontId="1"/>
  </si>
  <si>
    <t>業者コード</t>
    <rPh sb="0" eb="2">
      <t>ギョウシャ</t>
    </rPh>
    <phoneticPr fontId="1"/>
  </si>
  <si>
    <r>
      <t xml:space="preserve">工事成績評定点の
平均点
</t>
    </r>
    <r>
      <rPr>
        <sz val="10"/>
        <color rgb="FF000000"/>
        <rFont val="ＭＳ ゴシック"/>
        <family val="3"/>
        <charset val="128"/>
      </rPr>
      <t>※小数点以下切捨て</t>
    </r>
    <phoneticPr fontId="1"/>
  </si>
  <si>
    <t>法定雇用障がい者数を超える障がい者を雇用している</t>
    <phoneticPr fontId="1"/>
  </si>
  <si>
    <t>法定雇用数</t>
    <phoneticPr fontId="1"/>
  </si>
  <si>
    <t>経営事項審査申請時の技術職員名簿</t>
    <rPh sb="0" eb="2">
      <t>ケイエイ</t>
    </rPh>
    <rPh sb="2" eb="6">
      <t>ジコウシンサ</t>
    </rPh>
    <rPh sb="6" eb="9">
      <t>シンセイジ</t>
    </rPh>
    <rPh sb="10" eb="16">
      <t>ギジュツショクインメイボ</t>
    </rPh>
    <phoneticPr fontId="1"/>
  </si>
  <si>
    <t>添付書類：</t>
    <rPh sb="0" eb="2">
      <t>テンプ</t>
    </rPh>
    <rPh sb="2" eb="4">
      <t>ショルイ</t>
    </rPh>
    <phoneticPr fontId="1"/>
  </si>
  <si>
    <t>【義務なし】</t>
    <rPh sb="1" eb="3">
      <t>ギム</t>
    </rPh>
    <phoneticPr fontId="1"/>
  </si>
  <si>
    <t>　・障害者手帳、療育手帳又は精神障害者保険手帳の写し</t>
    <phoneticPr fontId="1"/>
  </si>
  <si>
    <t>災害協力協定を締結している協会等の会員</t>
    <phoneticPr fontId="1"/>
  </si>
  <si>
    <t>小松市消防団協力事業所表示制度実施要綱第４条第１号（２名以上の消防団員を５年以上雇用）に該当し、小松市消防団協力事業所の認定を受けている</t>
    <rPh sb="60" eb="62">
      <t>ニンテイ</t>
    </rPh>
    <rPh sb="63" eb="64">
      <t>ウ</t>
    </rPh>
    <phoneticPr fontId="1"/>
  </si>
  <si>
    <t>・小松能美建設業協会　・小松管工事協同組合　
・石川県電気工事工業組合　・石川県瓦工事協同組合</t>
    <phoneticPr fontId="1"/>
  </si>
  <si>
    <t>　なお、この調査票の記載事項については、事実と相違ないことを誓約します。</t>
    <rPh sb="6" eb="9">
      <t>チョウサヒョウ</t>
    </rPh>
    <phoneticPr fontId="1"/>
  </si>
  <si>
    <t>総合評点（P）</t>
    <rPh sb="0" eb="4">
      <t>ソウゴウヒョウテン</t>
    </rPh>
    <phoneticPr fontId="1"/>
  </si>
  <si>
    <t>共通</t>
    <rPh sb="0" eb="2">
      <t>キョウツウ</t>
    </rPh>
    <phoneticPr fontId="1"/>
  </si>
  <si>
    <t>【届出のみ】厚生労働省に届出した書類で、受理されたことが確認できるもの</t>
    <rPh sb="1" eb="3">
      <t>トドケデ</t>
    </rPh>
    <rPh sb="6" eb="8">
      <t>コウセイ</t>
    </rPh>
    <rPh sb="8" eb="11">
      <t>ロウドウショウ</t>
    </rPh>
    <rPh sb="12" eb="14">
      <t>トドケデ</t>
    </rPh>
    <rPh sb="16" eb="18">
      <t>ショルイ</t>
    </rPh>
    <rPh sb="20" eb="22">
      <t>ジュリ</t>
    </rPh>
    <rPh sb="28" eb="30">
      <t>カクニン</t>
    </rPh>
    <phoneticPr fontId="1"/>
  </si>
  <si>
    <t>【認定あり】基準適合一般事業主認定通知書の写し</t>
    <rPh sb="1" eb="3">
      <t>ニンテイ</t>
    </rPh>
    <rPh sb="6" eb="10">
      <t>キジュンテキゴウ</t>
    </rPh>
    <rPh sb="10" eb="15">
      <t>イッパンジギョウヌシ</t>
    </rPh>
    <rPh sb="15" eb="20">
      <t>ニンテイツウチショ</t>
    </rPh>
    <rPh sb="21" eb="22">
      <t>ウツ</t>
    </rPh>
    <phoneticPr fontId="1"/>
  </si>
  <si>
    <t>【義務あり】障害者雇用状況報告書の写し（ハローワークの受領が確認できるもの）</t>
    <rPh sb="1" eb="3">
      <t>ギム</t>
    </rPh>
    <rPh sb="6" eb="8">
      <t>ショウガイ</t>
    </rPh>
    <rPh sb="8" eb="9">
      <t>シャ</t>
    </rPh>
    <rPh sb="9" eb="11">
      <t>コヨウ</t>
    </rPh>
    <rPh sb="11" eb="16">
      <t>ジョウキョウホウコクショ</t>
    </rPh>
    <rPh sb="17" eb="18">
      <t>ウツ</t>
    </rPh>
    <phoneticPr fontId="1"/>
  </si>
  <si>
    <t>令和</t>
    <rPh sb="0" eb="2">
      <t>レイワ</t>
    </rPh>
    <phoneticPr fontId="1"/>
  </si>
  <si>
    <t>　・常時雇用していることを確認できるもの（健康保険・厚生年金被保険者標準報酬決定</t>
    <rPh sb="2" eb="6">
      <t>ジョウジコヨウ</t>
    </rPh>
    <rPh sb="13" eb="15">
      <t>カクニン</t>
    </rPh>
    <rPh sb="21" eb="23">
      <t>ケンコウ</t>
    </rPh>
    <rPh sb="23" eb="25">
      <t>ホケン</t>
    </rPh>
    <rPh sb="26" eb="28">
      <t>コウセイ</t>
    </rPh>
    <rPh sb="28" eb="30">
      <t>ネンキン</t>
    </rPh>
    <rPh sb="30" eb="34">
      <t>ヒホケンシャ</t>
    </rPh>
    <rPh sb="34" eb="36">
      <t>ヒョウジュン</t>
    </rPh>
    <rPh sb="36" eb="38">
      <t>ホウシュウ</t>
    </rPh>
    <rPh sb="38" eb="40">
      <t>ケッテイ</t>
    </rPh>
    <phoneticPr fontId="1"/>
  </si>
  <si>
    <t>　　通知書、雇用保険被保険者資格取得等確認通知書、住民税特別徴収税額通知書　等）</t>
    <phoneticPr fontId="1"/>
  </si>
  <si>
    <t>業種及びランク</t>
    <rPh sb="0" eb="2">
      <t>ギョウシュ</t>
    </rPh>
    <rPh sb="2" eb="3">
      <t>オヨ</t>
    </rPh>
    <phoneticPr fontId="1"/>
  </si>
  <si>
    <r>
      <t xml:space="preserve">工事成績評定点の
平均点
</t>
    </r>
    <r>
      <rPr>
        <sz val="10"/>
        <rFont val="ＭＳ ゴシック"/>
        <family val="3"/>
        <charset val="128"/>
      </rPr>
      <t>※小数点以下切捨て</t>
    </r>
    <phoneticPr fontId="1"/>
  </si>
  <si>
    <r>
      <t xml:space="preserve">除雪
</t>
    </r>
    <r>
      <rPr>
        <sz val="9"/>
        <rFont val="ＭＳ ゴシック"/>
        <family val="3"/>
        <charset val="128"/>
      </rPr>
      <t>(上限：10点)</t>
    </r>
    <rPh sb="4" eb="6">
      <t>ジョウゲン</t>
    </rPh>
    <rPh sb="9" eb="10">
      <t>テン</t>
    </rPh>
    <phoneticPr fontId="1"/>
  </si>
  <si>
    <t>とび・土工・コンクリート工事</t>
  </si>
  <si>
    <t>１か月以上２か月未満</t>
    <phoneticPr fontId="1"/>
  </si>
  <si>
    <t>２か月以上３か月未満</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</si>
</sst>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 "/>
  </numFmts>
  <fonts count="25">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color rgb="FF000000"/>
      <name val="ＭＳ ゴシック"/>
      <family val="3"/>
      <charset val="128"/>
    </font>
    <font>
      <b/>
      <sz val="16"/>
      <color theme="1"/>
      <name val="ＭＳ ゴシック"/>
      <family val="3"/>
      <charset val="128"/>
    </font>
    <font>
      <sz val="16"/>
      <color theme="1"/>
      <name val="ＭＳ ゴシック"/>
      <family val="3"/>
      <charset val="128"/>
    </font>
    <font>
      <sz val="11"/>
      <color rgb="FFFF0000"/>
      <name val="ＭＳ ゴシック"/>
      <family val="3"/>
      <charset val="128"/>
    </font>
    <font>
      <b/>
      <sz val="11"/>
      <color theme="0"/>
      <name val="ＭＳ ゴシック"/>
      <family val="3"/>
      <charset val="128"/>
    </font>
    <font>
      <sz val="10"/>
      <color rgb="FF000000"/>
      <name val="ＭＳ ゴシック"/>
      <family val="3"/>
      <charset val="128"/>
    </font>
    <font>
      <sz val="10.5"/>
      <color theme="1"/>
      <name val="ＭＳ ゴシック"/>
      <family val="3"/>
      <charset val="128"/>
    </font>
    <font>
      <sz val="9"/>
      <color theme="1"/>
      <name val="ＭＳ ゴシック"/>
      <family val="3"/>
      <charset val="128"/>
    </font>
    <font>
      <sz val="10"/>
      <color theme="1"/>
      <name val="ＭＳ ゴシック"/>
      <family val="3"/>
      <charset val="128"/>
    </font>
    <font>
      <sz val="10.5"/>
      <color rgb="FFFF0000"/>
      <name val="ＭＳ ゴシック"/>
      <family val="3"/>
      <charset val="128"/>
    </font>
    <font>
      <sz val="11"/>
      <name val="ＭＳ ゴシック"/>
      <family val="3"/>
      <charset val="128"/>
    </font>
    <font>
      <b/>
      <sz val="11"/>
      <color theme="1"/>
      <name val="ＭＳ ゴシック"/>
      <family val="3"/>
      <charset val="128"/>
    </font>
    <font>
      <sz val="10.5"/>
      <name val="ＭＳ ゴシック"/>
      <family val="3"/>
      <charset val="128"/>
    </font>
    <font>
      <b/>
      <sz val="14"/>
      <color rgb="FF000000"/>
      <name val="游明朝"/>
      <family val="1"/>
      <charset val="128"/>
    </font>
    <font>
      <b/>
      <sz val="16"/>
      <name val="ＭＳ ゴシック"/>
      <family val="3"/>
      <charset val="128"/>
    </font>
    <font>
      <sz val="16"/>
      <name val="ＭＳ ゴシック"/>
      <family val="3"/>
      <charset val="128"/>
    </font>
    <font>
      <b/>
      <sz val="11"/>
      <name val="ＭＳ ゴシック"/>
      <family val="3"/>
      <charset val="128"/>
    </font>
    <font>
      <sz val="10"/>
      <name val="ＭＳ ゴシック"/>
      <family val="3"/>
      <charset val="128"/>
    </font>
    <font>
      <sz val="11"/>
      <name val="游ゴシック"/>
      <family val="2"/>
      <charset val="128"/>
      <scheme val="minor"/>
    </font>
    <font>
      <sz val="9"/>
      <name val="ＭＳ ゴシック"/>
      <family val="3"/>
      <charset val="128"/>
    </font>
    <font>
      <b/>
      <sz val="14"/>
      <name val="游明朝"/>
      <family val="1"/>
      <charset val="128"/>
    </font>
    <font>
      <b/>
      <sz val="9"/>
      <color indexed="81"/>
      <name val="MS P ゴシック"/>
      <family val="3"/>
      <charset val="128"/>
    </font>
  </fonts>
  <fills count="6">
    <fill>
      <patternFill patternType="none"/>
    </fill>
    <fill>
      <patternFill patternType="gray125"/>
    </fill>
    <fill>
      <patternFill patternType="solid">
        <fgColor rgb="FFE2EF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auto="1"/>
      </bottom>
      <diagonal/>
    </border>
    <border>
      <left/>
      <right style="thin">
        <color indexed="64"/>
      </right>
      <top style="hair">
        <color indexed="64"/>
      </top>
      <bottom style="thin">
        <color auto="1"/>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dotted">
        <color indexed="64"/>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dotted">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diagonalDown="1">
      <left/>
      <right style="medium">
        <color indexed="64"/>
      </right>
      <top/>
      <bottom/>
      <diagonal style="thin">
        <color indexed="64"/>
      </diagonal>
    </border>
    <border diagonalDown="1">
      <left/>
      <right style="medium">
        <color indexed="64"/>
      </right>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thin">
        <color indexed="64"/>
      </bottom>
      <diagonal/>
    </border>
  </borders>
  <cellStyleXfs count="1">
    <xf numFmtId="0" fontId="0" fillId="0" borderId="0">
      <alignment vertical="center"/>
    </xf>
  </cellStyleXfs>
  <cellXfs count="604">
    <xf numFmtId="0" fontId="0" fillId="0" borderId="0" xfId="0">
      <alignment vertical="center"/>
    </xf>
    <xf numFmtId="0" fontId="2" fillId="0" borderId="0" xfId="0" applyFont="1">
      <alignment vertical="center"/>
    </xf>
    <xf numFmtId="0" fontId="2" fillId="0" borderId="0" xfId="0" applyFont="1" applyAlignment="1">
      <alignment vertical="center"/>
    </xf>
    <xf numFmtId="0" fontId="2" fillId="0" borderId="0" xfId="0" applyFont="1" applyBorder="1">
      <alignment vertical="center"/>
    </xf>
    <xf numFmtId="0" fontId="2" fillId="0" borderId="1" xfId="0" applyFont="1" applyBorder="1">
      <alignment vertical="center"/>
    </xf>
    <xf numFmtId="0" fontId="2" fillId="3" borderId="1" xfId="0" applyFont="1" applyFill="1" applyBorder="1">
      <alignment vertical="center"/>
    </xf>
    <xf numFmtId="0" fontId="2" fillId="0" borderId="1" xfId="0" applyFont="1" applyFill="1" applyBorder="1">
      <alignment vertical="center"/>
    </xf>
    <xf numFmtId="0" fontId="2" fillId="0" borderId="0" xfId="0" applyFont="1" applyFill="1">
      <alignment vertical="center"/>
    </xf>
    <xf numFmtId="0" fontId="2" fillId="3" borderId="1" xfId="0" applyFont="1" applyFill="1" applyBorder="1" applyAlignment="1">
      <alignment horizontal="centerContinuous" vertical="center"/>
    </xf>
    <xf numFmtId="0" fontId="2" fillId="0" borderId="13" xfId="0" applyFont="1" applyBorder="1">
      <alignment vertical="center"/>
    </xf>
    <xf numFmtId="0" fontId="2" fillId="0" borderId="11" xfId="0" applyFont="1" applyBorder="1">
      <alignment vertical="center"/>
    </xf>
    <xf numFmtId="0" fontId="2" fillId="3" borderId="13" xfId="0" applyFont="1" applyFill="1" applyBorder="1" applyAlignment="1">
      <alignment horizontal="centerContinuous" vertical="center"/>
    </xf>
    <xf numFmtId="0" fontId="2" fillId="0" borderId="12" xfId="0" applyFont="1" applyBorder="1">
      <alignment vertical="center"/>
    </xf>
    <xf numFmtId="0" fontId="2" fillId="0" borderId="0" xfId="0" applyFont="1" applyBorder="1" applyAlignment="1">
      <alignment vertical="center"/>
    </xf>
    <xf numFmtId="0" fontId="2" fillId="3" borderId="11" xfId="0" applyFont="1" applyFill="1" applyBorder="1" applyAlignment="1">
      <alignment horizontal="centerContinuous" vertical="center"/>
    </xf>
    <xf numFmtId="0" fontId="2" fillId="3" borderId="12" xfId="0" applyFont="1" applyFill="1" applyBorder="1" applyAlignment="1">
      <alignment horizontal="centerContinuous" vertical="center"/>
    </xf>
    <xf numFmtId="0" fontId="2" fillId="0" borderId="7" xfId="0" applyFont="1" applyBorder="1">
      <alignment vertical="center"/>
    </xf>
    <xf numFmtId="0" fontId="2" fillId="3" borderId="15" xfId="0" applyFont="1" applyFill="1" applyBorder="1" applyAlignment="1">
      <alignment horizontal="centerContinuous" vertical="center"/>
    </xf>
    <xf numFmtId="0" fontId="2" fillId="0" borderId="5" xfId="0" applyFont="1" applyBorder="1">
      <alignment vertical="center"/>
    </xf>
    <xf numFmtId="0" fontId="2" fillId="0" borderId="6" xfId="0" applyFont="1" applyBorder="1">
      <alignment vertical="center"/>
    </xf>
    <xf numFmtId="0" fontId="2" fillId="0" borderId="4" xfId="0" applyFont="1" applyBorder="1">
      <alignment vertical="center"/>
    </xf>
    <xf numFmtId="0" fontId="4" fillId="0" borderId="0" xfId="0" applyFont="1" applyAlignment="1">
      <alignment horizontal="centerContinuous" vertical="center"/>
    </xf>
    <xf numFmtId="0" fontId="5" fillId="0" borderId="0" xfId="0" applyFont="1" applyAlignment="1">
      <alignment horizontal="centerContinuous" vertical="center"/>
    </xf>
    <xf numFmtId="0" fontId="7" fillId="0" borderId="0" xfId="0" applyFont="1">
      <alignment vertical="center"/>
    </xf>
    <xf numFmtId="0" fontId="2" fillId="3" borderId="0" xfId="0" applyFont="1" applyFill="1" applyAlignment="1">
      <alignment horizontal="centerContinuous" vertical="center"/>
    </xf>
    <xf numFmtId="0" fontId="3" fillId="3" borderId="12" xfId="0" applyFont="1" applyFill="1" applyBorder="1" applyAlignment="1">
      <alignment horizontal="centerContinuous" vertical="center" wrapText="1"/>
    </xf>
    <xf numFmtId="0" fontId="3" fillId="0" borderId="11" xfId="0" applyFont="1" applyBorder="1" applyAlignment="1">
      <alignment horizontal="centerContinuous" vertical="center" wrapText="1"/>
    </xf>
    <xf numFmtId="0" fontId="3" fillId="0" borderId="12" xfId="0" applyFont="1" applyBorder="1" applyAlignment="1">
      <alignment horizontal="centerContinuous" vertical="center" wrapText="1"/>
    </xf>
    <xf numFmtId="0" fontId="2" fillId="0" borderId="34" xfId="0" applyFont="1" applyBorder="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horizontal="right" vertical="center" wrapText="1"/>
    </xf>
    <xf numFmtId="0" fontId="3" fillId="0" borderId="0" xfId="0" applyFont="1" applyBorder="1" applyAlignment="1">
      <alignment horizontal="center" vertical="center" wrapText="1"/>
    </xf>
    <xf numFmtId="0" fontId="3" fillId="0" borderId="0" xfId="0" applyFont="1" applyBorder="1" applyAlignment="1">
      <alignment horizontal="centerContinuous" vertical="center" wrapText="1"/>
    </xf>
    <xf numFmtId="0" fontId="2" fillId="0" borderId="0" xfId="0" applyFont="1" applyAlignment="1">
      <alignment horizontal="centerContinuous" vertical="center"/>
    </xf>
    <xf numFmtId="0" fontId="3" fillId="0" borderId="0" xfId="0" applyFont="1" applyBorder="1" applyAlignment="1">
      <alignment horizontal="right" vertical="center" wrapText="1"/>
    </xf>
    <xf numFmtId="0" fontId="2" fillId="3" borderId="7" xfId="0" applyFont="1" applyFill="1" applyBorder="1" applyAlignment="1">
      <alignment horizontal="centerContinuous" vertical="center"/>
    </xf>
    <xf numFmtId="0" fontId="2" fillId="3" borderId="8" xfId="0" applyFont="1" applyFill="1" applyBorder="1" applyAlignment="1">
      <alignment horizontal="center" vertical="center"/>
    </xf>
    <xf numFmtId="0" fontId="2" fillId="3" borderId="52" xfId="0" applyFont="1" applyFill="1" applyBorder="1" applyAlignment="1">
      <alignment horizontal="center" vertical="center"/>
    </xf>
    <xf numFmtId="0" fontId="2" fillId="0" borderId="14" xfId="0" applyFont="1" applyBorder="1">
      <alignment vertical="center"/>
    </xf>
    <xf numFmtId="0" fontId="2" fillId="0" borderId="26" xfId="0" applyFont="1" applyBorder="1">
      <alignment vertical="center"/>
    </xf>
    <xf numFmtId="0" fontId="2" fillId="0" borderId="30" xfId="0" applyFont="1" applyBorder="1">
      <alignment vertical="center"/>
    </xf>
    <xf numFmtId="0" fontId="2" fillId="3" borderId="14" xfId="0" applyFont="1" applyFill="1" applyBorder="1" applyAlignment="1">
      <alignment horizontal="centerContinuous" vertical="center"/>
    </xf>
    <xf numFmtId="0" fontId="2" fillId="0" borderId="3" xfId="0" applyFont="1" applyBorder="1">
      <alignment vertical="center"/>
    </xf>
    <xf numFmtId="0" fontId="2" fillId="0" borderId="27" xfId="0" applyFont="1" applyBorder="1">
      <alignment vertical="center"/>
    </xf>
    <xf numFmtId="0" fontId="2" fillId="0" borderId="9" xfId="0" applyFont="1" applyBorder="1">
      <alignment vertical="center"/>
    </xf>
    <xf numFmtId="0" fontId="2" fillId="3" borderId="11" xfId="0" applyFont="1" applyFill="1" applyBorder="1">
      <alignment vertical="center"/>
    </xf>
    <xf numFmtId="0" fontId="13" fillId="0" borderId="14" xfId="0" applyFont="1" applyBorder="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0" xfId="0" applyFont="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11" xfId="0" applyFont="1" applyFill="1" applyBorder="1">
      <alignment vertical="center"/>
    </xf>
    <xf numFmtId="0" fontId="2" fillId="0" borderId="2" xfId="0" applyFont="1" applyFill="1" applyBorder="1">
      <alignment vertical="center"/>
    </xf>
    <xf numFmtId="0" fontId="2" fillId="0" borderId="13" xfId="0" applyFont="1" applyFill="1" applyBorder="1" applyAlignment="1">
      <alignment vertical="center"/>
    </xf>
    <xf numFmtId="0" fontId="11" fillId="0" borderId="2" xfId="0" applyFont="1" applyBorder="1">
      <alignment vertical="center"/>
    </xf>
    <xf numFmtId="0" fontId="2" fillId="3" borderId="13" xfId="0" applyFont="1" applyFill="1" applyBorder="1" applyAlignment="1">
      <alignment horizontal="centerContinuous" vertical="center" wrapText="1"/>
    </xf>
    <xf numFmtId="0" fontId="3" fillId="3" borderId="7" xfId="0" applyFont="1" applyFill="1" applyBorder="1" applyAlignment="1">
      <alignment horizontal="centerContinuous" vertical="center" wrapText="1"/>
    </xf>
    <xf numFmtId="0" fontId="2" fillId="3" borderId="7" xfId="0" applyFont="1" applyFill="1" applyBorder="1" applyAlignment="1">
      <alignment horizontal="centerContinuous" vertical="center" wrapText="1"/>
    </xf>
    <xf numFmtId="0" fontId="3" fillId="3" borderId="15" xfId="0" applyFont="1" applyFill="1" applyBorder="1" applyAlignment="1">
      <alignment horizontal="centerContinuous" vertical="center" wrapText="1"/>
    </xf>
    <xf numFmtId="0" fontId="13" fillId="0" borderId="0" xfId="0" applyFont="1">
      <alignment vertical="center"/>
    </xf>
    <xf numFmtId="0" fontId="2" fillId="0" borderId="36" xfId="0" applyFont="1" applyBorder="1" applyAlignment="1">
      <alignment horizontal="centerContinuous" vertical="center"/>
    </xf>
    <xf numFmtId="0" fontId="14" fillId="0" borderId="0" xfId="0" applyFont="1" applyBorder="1">
      <alignment vertical="center"/>
    </xf>
    <xf numFmtId="0" fontId="2" fillId="0" borderId="14" xfId="0" applyFont="1" applyBorder="1" applyAlignment="1">
      <alignment horizontal="left" vertical="center"/>
    </xf>
    <xf numFmtId="0" fontId="2" fillId="0" borderId="7" xfId="0" applyFont="1" applyBorder="1" applyAlignment="1">
      <alignment horizontal="left" vertical="center"/>
    </xf>
    <xf numFmtId="0" fontId="2" fillId="0" borderId="15" xfId="0" applyFont="1" applyBorder="1" applyAlignment="1">
      <alignment horizontal="left" vertical="center"/>
    </xf>
    <xf numFmtId="0" fontId="3" fillId="3" borderId="72" xfId="0" applyFont="1" applyFill="1" applyBorder="1" applyAlignment="1">
      <alignment horizontal="centerContinuous" vertical="center"/>
    </xf>
    <xf numFmtId="0" fontId="3" fillId="3" borderId="68" xfId="0" applyFont="1" applyFill="1" applyBorder="1" applyAlignment="1">
      <alignment horizontal="centerContinuous" vertical="center" wrapText="1"/>
    </xf>
    <xf numFmtId="0" fontId="2" fillId="3" borderId="68" xfId="0" applyFont="1" applyFill="1" applyBorder="1" applyAlignment="1">
      <alignment horizontal="centerContinuous" vertical="center" wrapText="1"/>
    </xf>
    <xf numFmtId="0" fontId="3" fillId="3" borderId="73" xfId="0" applyFont="1" applyFill="1" applyBorder="1" applyAlignment="1">
      <alignment horizontal="centerContinuous" vertical="center" wrapText="1"/>
    </xf>
    <xf numFmtId="0" fontId="2" fillId="3" borderId="73" xfId="0" applyFont="1" applyFill="1" applyBorder="1" applyAlignment="1">
      <alignment horizontal="centerContinuous" vertical="center"/>
    </xf>
    <xf numFmtId="0" fontId="3" fillId="3" borderId="8" xfId="0" applyFont="1" applyFill="1" applyBorder="1" applyAlignment="1">
      <alignment horizontal="centerContinuous" vertical="center" wrapText="1"/>
    </xf>
    <xf numFmtId="0" fontId="3" fillId="3" borderId="14" xfId="0" applyFont="1" applyFill="1" applyBorder="1" applyAlignment="1">
      <alignment horizontal="centerContinuous" vertical="center" wrapText="1"/>
    </xf>
    <xf numFmtId="0" fontId="3" fillId="3" borderId="10" xfId="0" applyFont="1" applyFill="1" applyBorder="1" applyAlignment="1">
      <alignment horizontal="center" vertical="center"/>
    </xf>
    <xf numFmtId="0" fontId="3" fillId="3" borderId="9" xfId="0" applyFont="1" applyFill="1" applyBorder="1" applyAlignment="1">
      <alignment horizontal="centerContinuous" vertical="center" wrapText="1"/>
    </xf>
    <xf numFmtId="0" fontId="3" fillId="3" borderId="9" xfId="0" applyFont="1" applyFill="1" applyBorder="1" applyAlignment="1">
      <alignment horizontal="center" vertical="center"/>
    </xf>
    <xf numFmtId="0" fontId="3" fillId="3" borderId="4" xfId="0" applyFont="1" applyFill="1" applyBorder="1" applyAlignment="1">
      <alignment horizontal="centerContinuous" vertical="center" wrapText="1"/>
    </xf>
    <xf numFmtId="0" fontId="3" fillId="3" borderId="5" xfId="0" applyFont="1" applyFill="1" applyBorder="1" applyAlignment="1">
      <alignment horizontal="centerContinuous" vertical="center" wrapText="1"/>
    </xf>
    <xf numFmtId="0" fontId="3" fillId="3" borderId="6" xfId="0" applyFont="1" applyFill="1" applyBorder="1" applyAlignment="1">
      <alignment horizontal="centerContinuous" vertical="center" wrapText="1"/>
    </xf>
    <xf numFmtId="0" fontId="2" fillId="3" borderId="19" xfId="0" applyFont="1" applyFill="1" applyBorder="1" applyAlignment="1">
      <alignment horizontal="centerContinuous" vertical="center"/>
    </xf>
    <xf numFmtId="0" fontId="2" fillId="3" borderId="20" xfId="0" applyFont="1" applyFill="1" applyBorder="1" applyAlignment="1">
      <alignment horizontal="centerContinuous" vertical="center"/>
    </xf>
    <xf numFmtId="0" fontId="2" fillId="3" borderId="21" xfId="0" applyFont="1" applyFill="1" applyBorder="1" applyAlignment="1">
      <alignment horizontal="centerContinuous" vertical="center"/>
    </xf>
    <xf numFmtId="0" fontId="2" fillId="3" borderId="22" xfId="0" applyFont="1" applyFill="1" applyBorder="1" applyAlignment="1">
      <alignment horizontal="centerContinuous" vertical="center"/>
    </xf>
    <xf numFmtId="0" fontId="2" fillId="3" borderId="23" xfId="0" applyFont="1" applyFill="1" applyBorder="1" applyAlignment="1">
      <alignment horizontal="centerContinuous" vertical="center"/>
    </xf>
    <xf numFmtId="0" fontId="2" fillId="3" borderId="24" xfId="0" applyFont="1" applyFill="1" applyBorder="1" applyAlignment="1">
      <alignment horizontal="centerContinuous" vertical="center"/>
    </xf>
    <xf numFmtId="0" fontId="2" fillId="3" borderId="31" xfId="0" applyFont="1" applyFill="1" applyBorder="1" applyAlignment="1">
      <alignment horizontal="centerContinuous" vertical="center"/>
    </xf>
    <xf numFmtId="0" fontId="2" fillId="3" borderId="33" xfId="0" applyFont="1" applyFill="1" applyBorder="1" applyAlignment="1">
      <alignment horizontal="centerContinuous" vertical="center"/>
    </xf>
    <xf numFmtId="0" fontId="2" fillId="3" borderId="32" xfId="0" applyFont="1" applyFill="1" applyBorder="1" applyAlignment="1">
      <alignment horizontal="centerContinuous" vertical="center"/>
    </xf>
    <xf numFmtId="58" fontId="2" fillId="0" borderId="0" xfId="0" applyNumberFormat="1" applyFont="1" applyAlignment="1">
      <alignment horizontal="right" vertical="center"/>
    </xf>
    <xf numFmtId="0" fontId="6" fillId="0" borderId="0" xfId="0" applyFont="1">
      <alignment vertical="center"/>
    </xf>
    <xf numFmtId="0" fontId="2" fillId="3" borderId="37" xfId="0" applyFont="1" applyFill="1" applyBorder="1" applyAlignment="1">
      <alignment horizontal="centerContinuous" vertical="center"/>
    </xf>
    <xf numFmtId="0" fontId="2" fillId="3" borderId="67" xfId="0" applyFont="1" applyFill="1" applyBorder="1" applyAlignment="1">
      <alignment horizontal="centerContinuous" vertical="center"/>
    </xf>
    <xf numFmtId="0" fontId="2" fillId="3" borderId="69" xfId="0" applyFont="1" applyFill="1" applyBorder="1" applyAlignment="1">
      <alignment horizontal="centerContinuous" vertical="center"/>
    </xf>
    <xf numFmtId="0" fontId="2" fillId="3" borderId="75" xfId="0" applyFont="1" applyFill="1" applyBorder="1" applyAlignment="1">
      <alignment horizontal="centerContinuous" vertical="center"/>
    </xf>
    <xf numFmtId="0" fontId="2" fillId="3" borderId="74" xfId="0" applyFont="1" applyFill="1" applyBorder="1" applyAlignment="1">
      <alignment horizontal="centerContinuous" vertical="center"/>
    </xf>
    <xf numFmtId="0" fontId="2" fillId="3" borderId="35" xfId="0" applyFont="1" applyFill="1" applyBorder="1" applyAlignment="1">
      <alignment horizontal="centerContinuous" vertical="center"/>
    </xf>
    <xf numFmtId="0" fontId="2" fillId="3" borderId="34" xfId="0" applyFont="1" applyFill="1" applyBorder="1" applyAlignment="1">
      <alignment horizontal="centerContinuous" vertical="center"/>
    </xf>
    <xf numFmtId="0" fontId="2" fillId="3" borderId="38" xfId="0" applyFont="1" applyFill="1" applyBorder="1" applyAlignment="1">
      <alignment horizontal="centerContinuous" vertical="center"/>
    </xf>
    <xf numFmtId="0" fontId="2" fillId="3" borderId="68" xfId="0" applyFont="1" applyFill="1" applyBorder="1" applyAlignment="1">
      <alignment horizontal="centerContinuous" vertical="center"/>
    </xf>
    <xf numFmtId="0" fontId="2" fillId="3" borderId="52" xfId="0" applyFont="1" applyFill="1" applyBorder="1" applyAlignment="1">
      <alignment horizontal="centerContinuous" vertical="center"/>
    </xf>
    <xf numFmtId="0" fontId="2" fillId="3" borderId="72" xfId="0" applyFont="1" applyFill="1" applyBorder="1" applyAlignment="1">
      <alignment horizontal="centerContinuous" vertical="center"/>
    </xf>
    <xf numFmtId="0" fontId="13" fillId="3" borderId="74" xfId="0" applyFont="1" applyFill="1" applyBorder="1" applyAlignment="1">
      <alignment horizontal="centerContinuous" vertical="center"/>
    </xf>
    <xf numFmtId="0" fontId="13" fillId="3" borderId="67" xfId="0" applyFont="1" applyFill="1" applyBorder="1" applyAlignment="1">
      <alignment horizontal="centerContinuous" vertical="center"/>
    </xf>
    <xf numFmtId="0" fontId="13" fillId="3" borderId="35" xfId="0" applyFont="1" applyFill="1" applyBorder="1" applyAlignment="1">
      <alignment horizontal="centerContinuous" vertical="center"/>
    </xf>
    <xf numFmtId="0" fontId="2" fillId="3" borderId="1" xfId="0" applyFont="1" applyFill="1" applyBorder="1" applyAlignment="1">
      <alignment horizontal="center" vertical="center" shrinkToFit="1"/>
    </xf>
    <xf numFmtId="176" fontId="2" fillId="3" borderId="1" xfId="0" applyNumberFormat="1" applyFont="1" applyFill="1" applyBorder="1" applyAlignment="1">
      <alignment horizontal="center" vertical="center" shrinkToFit="1"/>
    </xf>
    <xf numFmtId="0" fontId="13" fillId="0" borderId="1" xfId="0" applyFont="1" applyFill="1" applyBorder="1">
      <alignment vertical="center"/>
    </xf>
    <xf numFmtId="0" fontId="2" fillId="0" borderId="1" xfId="0" applyFont="1" applyFill="1" applyBorder="1" applyAlignment="1">
      <alignment vertical="center" shrinkToFit="1"/>
    </xf>
    <xf numFmtId="176" fontId="2" fillId="0" borderId="1" xfId="0" applyNumberFormat="1" applyFont="1" applyFill="1" applyBorder="1" applyAlignment="1">
      <alignment vertical="center" shrinkToFit="1"/>
    </xf>
    <xf numFmtId="0" fontId="16" fillId="0" borderId="0" xfId="0" applyFont="1">
      <alignment vertical="center"/>
    </xf>
    <xf numFmtId="0" fontId="2" fillId="0" borderId="0" xfId="0" applyFont="1" applyAlignment="1">
      <alignment horizontal="right" vertical="center"/>
    </xf>
    <xf numFmtId="0" fontId="17" fillId="0" borderId="0" xfId="0" applyFont="1" applyAlignment="1">
      <alignment horizontal="centerContinuous" vertical="center"/>
    </xf>
    <xf numFmtId="0" fontId="18" fillId="0" borderId="0" xfId="0" applyFont="1" applyAlignment="1">
      <alignment horizontal="centerContinuous" vertical="center"/>
    </xf>
    <xf numFmtId="0" fontId="13" fillId="0" borderId="0" xfId="0" applyFont="1" applyAlignment="1">
      <alignment horizontal="centerContinuous" vertical="center"/>
    </xf>
    <xf numFmtId="0" fontId="13" fillId="3" borderId="37" xfId="0" applyFont="1" applyFill="1" applyBorder="1" applyAlignment="1">
      <alignment horizontal="centerContinuous" vertical="center"/>
    </xf>
    <xf numFmtId="0" fontId="13" fillId="3" borderId="69" xfId="0" applyFont="1" applyFill="1" applyBorder="1" applyAlignment="1">
      <alignment horizontal="centerContinuous" vertical="center"/>
    </xf>
    <xf numFmtId="0" fontId="13" fillId="3" borderId="75" xfId="0" applyFont="1" applyFill="1" applyBorder="1" applyAlignment="1">
      <alignment horizontal="centerContinuous" vertical="center"/>
    </xf>
    <xf numFmtId="0" fontId="13" fillId="3" borderId="34" xfId="0" applyFont="1" applyFill="1" applyBorder="1" applyAlignment="1">
      <alignment horizontal="centerContinuous" vertical="center"/>
    </xf>
    <xf numFmtId="0" fontId="13" fillId="3" borderId="12" xfId="0" applyFont="1" applyFill="1" applyBorder="1" applyAlignment="1">
      <alignment horizontal="centerContinuous" vertical="center"/>
    </xf>
    <xf numFmtId="0" fontId="13" fillId="3" borderId="13" xfId="0" applyFont="1" applyFill="1" applyBorder="1" applyAlignment="1">
      <alignment horizontal="centerContinuous" vertical="center"/>
    </xf>
    <xf numFmtId="0" fontId="13" fillId="3" borderId="1" xfId="0" applyFont="1" applyFill="1" applyBorder="1" applyAlignment="1">
      <alignment horizontal="centerContinuous" vertical="center"/>
    </xf>
    <xf numFmtId="0" fontId="13" fillId="3" borderId="38" xfId="0" applyFont="1" applyFill="1" applyBorder="1" applyAlignment="1">
      <alignment horizontal="centerContinuous" vertical="center"/>
    </xf>
    <xf numFmtId="0" fontId="13" fillId="3" borderId="68" xfId="0" applyFont="1" applyFill="1" applyBorder="1" applyAlignment="1">
      <alignment horizontal="centerContinuous" vertical="center"/>
    </xf>
    <xf numFmtId="0" fontId="13" fillId="3" borderId="73" xfId="0" applyFont="1" applyFill="1" applyBorder="1" applyAlignment="1">
      <alignment horizontal="centerContinuous" vertical="center"/>
    </xf>
    <xf numFmtId="0" fontId="13" fillId="3" borderId="52" xfId="0" applyFont="1" applyFill="1" applyBorder="1" applyAlignment="1">
      <alignment horizontal="centerContinuous" vertical="center"/>
    </xf>
    <xf numFmtId="0" fontId="13" fillId="3" borderId="72" xfId="0" applyFont="1" applyFill="1" applyBorder="1" applyAlignment="1">
      <alignment horizontal="centerContinuous" vertical="center"/>
    </xf>
    <xf numFmtId="0" fontId="13" fillId="3" borderId="11" xfId="0" applyFont="1" applyFill="1" applyBorder="1" applyAlignment="1">
      <alignment horizontal="centerContinuous" vertical="center"/>
    </xf>
    <xf numFmtId="0" fontId="13" fillId="3" borderId="7" xfId="0" applyFont="1" applyFill="1" applyBorder="1" applyAlignment="1">
      <alignment horizontal="centerContinuous" vertical="center"/>
    </xf>
    <xf numFmtId="0" fontId="13" fillId="3" borderId="7" xfId="0" applyFont="1" applyFill="1" applyBorder="1" applyAlignment="1">
      <alignment horizontal="centerContinuous" vertical="center" wrapText="1"/>
    </xf>
    <xf numFmtId="0" fontId="13" fillId="3" borderId="14" xfId="0" applyFont="1" applyFill="1" applyBorder="1" applyAlignment="1">
      <alignment horizontal="centerContinuous" vertical="center"/>
    </xf>
    <xf numFmtId="0" fontId="13" fillId="3" borderId="15" xfId="0" applyFont="1" applyFill="1" applyBorder="1" applyAlignment="1">
      <alignment horizontal="centerContinuous" vertical="center"/>
    </xf>
    <xf numFmtId="0" fontId="13" fillId="0" borderId="0" xfId="0" applyFont="1" applyBorder="1">
      <alignment vertical="center"/>
    </xf>
    <xf numFmtId="0" fontId="19" fillId="0" borderId="0" xfId="0" applyFont="1">
      <alignment vertical="center"/>
    </xf>
    <xf numFmtId="0" fontId="13" fillId="3" borderId="8" xfId="0" applyFont="1" applyFill="1" applyBorder="1" applyAlignment="1">
      <alignment horizontal="centerContinuous" vertical="center" wrapText="1"/>
    </xf>
    <xf numFmtId="0" fontId="13" fillId="3" borderId="14" xfId="0" applyFont="1" applyFill="1" applyBorder="1" applyAlignment="1">
      <alignment horizontal="centerContinuous" vertical="center" wrapText="1"/>
    </xf>
    <xf numFmtId="0" fontId="13" fillId="3" borderId="15" xfId="0" applyFont="1" applyFill="1" applyBorder="1" applyAlignment="1">
      <alignment horizontal="centerContinuous" vertical="center" wrapText="1"/>
    </xf>
    <xf numFmtId="0" fontId="13" fillId="3" borderId="10" xfId="0" applyFont="1" applyFill="1" applyBorder="1" applyAlignment="1">
      <alignment horizontal="center" vertical="center"/>
    </xf>
    <xf numFmtId="0" fontId="13" fillId="3" borderId="9" xfId="0" applyFont="1" applyFill="1" applyBorder="1" applyAlignment="1">
      <alignment horizontal="centerContinuous" vertical="center" wrapText="1"/>
    </xf>
    <xf numFmtId="0" fontId="13" fillId="3" borderId="0" xfId="0" applyFont="1" applyFill="1" applyAlignment="1">
      <alignment horizontal="centerContinuous" vertical="center"/>
    </xf>
    <xf numFmtId="0" fontId="13" fillId="3" borderId="9" xfId="0" applyFont="1" applyFill="1" applyBorder="1" applyAlignment="1">
      <alignment horizontal="center" vertical="center"/>
    </xf>
    <xf numFmtId="0" fontId="13" fillId="3" borderId="4" xfId="0" applyFont="1" applyFill="1" applyBorder="1" applyAlignment="1">
      <alignment horizontal="centerContinuous" vertical="center" wrapText="1"/>
    </xf>
    <xf numFmtId="0" fontId="13" fillId="3" borderId="5" xfId="0" applyFont="1" applyFill="1" applyBorder="1" applyAlignment="1">
      <alignment horizontal="centerContinuous" vertical="center" wrapText="1"/>
    </xf>
    <xf numFmtId="0" fontId="13" fillId="3" borderId="6" xfId="0" applyFont="1" applyFill="1" applyBorder="1" applyAlignment="1">
      <alignment horizontal="centerContinuous" vertical="center" wrapText="1"/>
    </xf>
    <xf numFmtId="0" fontId="13" fillId="0" borderId="11" xfId="0" applyFont="1" applyBorder="1" applyAlignment="1">
      <alignment horizontal="centerContinuous" vertical="center" wrapText="1"/>
    </xf>
    <xf numFmtId="0" fontId="13" fillId="0" borderId="12" xfId="0" applyFont="1" applyBorder="1" applyAlignment="1">
      <alignment horizontal="centerContinuous" vertical="center" wrapText="1"/>
    </xf>
    <xf numFmtId="0" fontId="13" fillId="0" borderId="36" xfId="0" applyFont="1" applyBorder="1" applyAlignment="1">
      <alignment horizontal="centerContinuous" vertical="center"/>
    </xf>
    <xf numFmtId="0" fontId="13" fillId="0" borderId="34" xfId="0" applyFont="1" applyBorder="1">
      <alignment vertical="center"/>
    </xf>
    <xf numFmtId="0" fontId="13" fillId="0" borderId="12" xfId="0" applyFont="1" applyBorder="1" applyAlignment="1">
      <alignment vertical="center" wrapText="1"/>
    </xf>
    <xf numFmtId="0" fontId="13" fillId="0" borderId="12" xfId="0" applyFont="1" applyBorder="1" applyAlignment="1">
      <alignment horizontal="right" vertical="center" wrapText="1"/>
    </xf>
    <xf numFmtId="0" fontId="13" fillId="0" borderId="0" xfId="0" applyFont="1" applyBorder="1" applyAlignment="1">
      <alignment horizontal="centerContinuous" vertical="center" wrapText="1"/>
    </xf>
    <xf numFmtId="0" fontId="13" fillId="0" borderId="0" xfId="0" applyFont="1" applyBorder="1" applyAlignment="1">
      <alignment horizontal="right" vertical="center" wrapText="1"/>
    </xf>
    <xf numFmtId="0" fontId="13" fillId="3" borderId="12" xfId="0" applyFont="1" applyFill="1" applyBorder="1" applyAlignment="1">
      <alignment horizontal="centerContinuous" vertical="center" wrapText="1"/>
    </xf>
    <xf numFmtId="0" fontId="13" fillId="3" borderId="68" xfId="0" applyFont="1" applyFill="1" applyBorder="1" applyAlignment="1">
      <alignment horizontal="centerContinuous" vertical="center" wrapText="1"/>
    </xf>
    <xf numFmtId="0" fontId="13" fillId="3" borderId="73" xfId="0" applyFont="1" applyFill="1" applyBorder="1" applyAlignment="1">
      <alignment horizontal="centerContinuous" vertical="center" wrapText="1"/>
    </xf>
    <xf numFmtId="0" fontId="13" fillId="3" borderId="13" xfId="0" applyFont="1" applyFill="1" applyBorder="1" applyAlignment="1">
      <alignment horizontal="centerContinuous" vertical="center" wrapText="1"/>
    </xf>
    <xf numFmtId="0" fontId="13" fillId="0" borderId="13" xfId="0" applyFont="1" applyFill="1" applyBorder="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13" fillId="0" borderId="4" xfId="0" applyFont="1" applyBorder="1">
      <alignment vertical="center"/>
    </xf>
    <xf numFmtId="0" fontId="13" fillId="0" borderId="5" xfId="0" applyFont="1" applyBorder="1">
      <alignment vertical="center"/>
    </xf>
    <xf numFmtId="0" fontId="13" fillId="0" borderId="5" xfId="0" applyFont="1" applyBorder="1" applyAlignment="1">
      <alignment vertical="center"/>
    </xf>
    <xf numFmtId="0" fontId="13" fillId="0" borderId="6" xfId="0" applyFont="1" applyBorder="1">
      <alignment vertical="center"/>
    </xf>
    <xf numFmtId="0" fontId="13" fillId="0" borderId="11" xfId="0" applyFont="1" applyBorder="1">
      <alignment vertical="center"/>
    </xf>
    <xf numFmtId="0" fontId="13" fillId="0" borderId="12" xfId="0" applyFont="1" applyBorder="1">
      <alignment vertical="center"/>
    </xf>
    <xf numFmtId="0" fontId="13" fillId="0" borderId="13" xfId="0" applyFont="1" applyBorder="1">
      <alignment vertical="center"/>
    </xf>
    <xf numFmtId="0" fontId="19" fillId="0" borderId="0" xfId="0" applyFont="1" applyBorder="1">
      <alignment vertical="center"/>
    </xf>
    <xf numFmtId="0" fontId="13" fillId="0" borderId="0" xfId="0" applyFont="1" applyBorder="1" applyAlignment="1">
      <alignment vertical="center"/>
    </xf>
    <xf numFmtId="0" fontId="13" fillId="3" borderId="8" xfId="0" applyFont="1" applyFill="1" applyBorder="1" applyAlignment="1">
      <alignment horizontal="center" vertical="center"/>
    </xf>
    <xf numFmtId="0" fontId="13" fillId="3" borderId="52" xfId="0" applyFont="1" applyFill="1" applyBorder="1" applyAlignment="1">
      <alignment horizontal="center" vertical="center"/>
    </xf>
    <xf numFmtId="0" fontId="13" fillId="0" borderId="7" xfId="0" applyFont="1" applyBorder="1">
      <alignment vertical="center"/>
    </xf>
    <xf numFmtId="0" fontId="13" fillId="0" borderId="3" xfId="0" applyFont="1" applyBorder="1">
      <alignment vertical="center"/>
    </xf>
    <xf numFmtId="0" fontId="20" fillId="0" borderId="2" xfId="0" applyFont="1" applyBorder="1">
      <alignment vertical="center"/>
    </xf>
    <xf numFmtId="0" fontId="13" fillId="0" borderId="26" xfId="0" applyFont="1" applyBorder="1">
      <alignment vertical="center"/>
    </xf>
    <xf numFmtId="0" fontId="13" fillId="0" borderId="30" xfId="0" applyFont="1" applyBorder="1">
      <alignment vertical="center"/>
    </xf>
    <xf numFmtId="0" fontId="13" fillId="0" borderId="27" xfId="0" applyFont="1" applyBorder="1">
      <alignment vertical="center"/>
    </xf>
    <xf numFmtId="0" fontId="13" fillId="0" borderId="14" xfId="0" applyFont="1" applyBorder="1" applyAlignment="1">
      <alignment horizontal="left" vertical="center"/>
    </xf>
    <xf numFmtId="0" fontId="13" fillId="0" borderId="7" xfId="0" applyFont="1" applyBorder="1" applyAlignment="1">
      <alignment horizontal="left" vertical="center"/>
    </xf>
    <xf numFmtId="0" fontId="13" fillId="0" borderId="15" xfId="0" applyFont="1" applyBorder="1" applyAlignment="1">
      <alignment horizontal="left" vertical="center"/>
    </xf>
    <xf numFmtId="0" fontId="13" fillId="0" borderId="9" xfId="0" applyFont="1" applyBorder="1">
      <alignment vertical="center"/>
    </xf>
    <xf numFmtId="0" fontId="13" fillId="3" borderId="19" xfId="0" applyFont="1" applyFill="1" applyBorder="1" applyAlignment="1">
      <alignment horizontal="centerContinuous" vertical="center"/>
    </xf>
    <xf numFmtId="0" fontId="13" fillId="3" borderId="31" xfId="0" applyFont="1" applyFill="1" applyBorder="1" applyAlignment="1">
      <alignment horizontal="centerContinuous" vertical="center"/>
    </xf>
    <xf numFmtId="0" fontId="13" fillId="3" borderId="20" xfId="0" applyFont="1" applyFill="1" applyBorder="1" applyAlignment="1">
      <alignment horizontal="centerContinuous" vertical="center"/>
    </xf>
    <xf numFmtId="0" fontId="13" fillId="3" borderId="23" xfId="0" applyFont="1" applyFill="1" applyBorder="1" applyAlignment="1">
      <alignment horizontal="centerContinuous" vertical="center"/>
    </xf>
    <xf numFmtId="0" fontId="13" fillId="3" borderId="33" xfId="0" applyFont="1" applyFill="1" applyBorder="1" applyAlignment="1">
      <alignment horizontal="centerContinuous" vertical="center"/>
    </xf>
    <xf numFmtId="0" fontId="13" fillId="3" borderId="24" xfId="0" applyFont="1" applyFill="1" applyBorder="1" applyAlignment="1">
      <alignment horizontal="centerContinuous" vertical="center"/>
    </xf>
    <xf numFmtId="0" fontId="13" fillId="3" borderId="21" xfId="0" applyFont="1" applyFill="1" applyBorder="1" applyAlignment="1">
      <alignment horizontal="centerContinuous" vertical="center"/>
    </xf>
    <xf numFmtId="0" fontId="13" fillId="3" borderId="32" xfId="0" applyFont="1" applyFill="1" applyBorder="1" applyAlignment="1">
      <alignment horizontal="centerContinuous" vertical="center"/>
    </xf>
    <xf numFmtId="0" fontId="13" fillId="3" borderId="22" xfId="0" applyFont="1" applyFill="1" applyBorder="1" applyAlignment="1">
      <alignment horizontal="centerContinuous" vertical="center"/>
    </xf>
    <xf numFmtId="0" fontId="23" fillId="0" borderId="0" xfId="0" applyFont="1">
      <alignment vertical="center"/>
    </xf>
    <xf numFmtId="0" fontId="13" fillId="0" borderId="0" xfId="0" applyFont="1" applyProtection="1">
      <alignment vertical="center"/>
      <protection locked="0"/>
    </xf>
    <xf numFmtId="0" fontId="13" fillId="0" borderId="16" xfId="0" applyFont="1" applyBorder="1" applyAlignment="1" applyProtection="1">
      <alignment horizontal="center" vertical="center" wrapText="1"/>
      <protection locked="0"/>
    </xf>
    <xf numFmtId="0" fontId="2" fillId="0" borderId="4" xfId="0" applyFont="1" applyBorder="1" applyProtection="1">
      <alignment vertical="center"/>
      <protection hidden="1"/>
    </xf>
    <xf numFmtId="0" fontId="2" fillId="0" borderId="5" xfId="0" applyFont="1" applyBorder="1" applyAlignment="1" applyProtection="1">
      <alignment vertical="center"/>
      <protection hidden="1"/>
    </xf>
    <xf numFmtId="0" fontId="2" fillId="0" borderId="11" xfId="0" applyFont="1" applyBorder="1" applyProtection="1">
      <alignment vertical="center"/>
      <protection hidden="1"/>
    </xf>
    <xf numFmtId="0" fontId="2" fillId="0" borderId="12" xfId="0" applyFont="1" applyBorder="1" applyAlignment="1" applyProtection="1">
      <alignment vertical="center"/>
      <protection hidden="1"/>
    </xf>
    <xf numFmtId="0" fontId="2" fillId="0" borderId="0" xfId="0" applyFont="1" applyProtection="1">
      <alignment vertical="center"/>
      <protection hidden="1"/>
    </xf>
    <xf numFmtId="0" fontId="6" fillId="4" borderId="72" xfId="0" applyFont="1" applyFill="1" applyBorder="1" applyProtection="1">
      <alignment vertical="center"/>
      <protection locked="0"/>
    </xf>
    <xf numFmtId="0" fontId="2" fillId="4" borderId="68" xfId="0" applyFont="1" applyFill="1" applyBorder="1" applyProtection="1">
      <alignment vertical="center"/>
      <protection locked="0"/>
    </xf>
    <xf numFmtId="0" fontId="2" fillId="0" borderId="68" xfId="0" applyFont="1" applyBorder="1" applyProtection="1">
      <alignment vertical="center"/>
      <protection locked="0"/>
    </xf>
    <xf numFmtId="0" fontId="2" fillId="0" borderId="73" xfId="0" applyFont="1" applyFill="1" applyBorder="1" applyAlignment="1" applyProtection="1">
      <alignment horizontal="centerContinuous" vertical="center"/>
      <protection locked="0"/>
    </xf>
    <xf numFmtId="0" fontId="6" fillId="0" borderId="16"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13" fillId="0" borderId="5" xfId="0" applyFont="1" applyBorder="1" applyAlignment="1" applyProtection="1">
      <alignment vertical="center"/>
      <protection hidden="1"/>
    </xf>
    <xf numFmtId="0" fontId="13" fillId="0" borderId="12" xfId="0" applyFont="1" applyBorder="1" applyAlignment="1" applyProtection="1">
      <alignment vertical="center"/>
      <protection hidden="1"/>
    </xf>
    <xf numFmtId="0" fontId="13" fillId="0" borderId="11" xfId="0" applyFont="1" applyBorder="1" applyProtection="1">
      <alignment vertical="center"/>
      <protection hidden="1"/>
    </xf>
    <xf numFmtId="0" fontId="13" fillId="0" borderId="0" xfId="0" applyFont="1" applyProtection="1">
      <alignment vertical="center"/>
      <protection hidden="1"/>
    </xf>
    <xf numFmtId="0" fontId="13" fillId="0" borderId="11" xfId="0" applyFont="1" applyBorder="1" applyAlignment="1">
      <alignment horizontal="center" vertical="center"/>
    </xf>
    <xf numFmtId="0" fontId="13" fillId="0" borderId="4"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0" xfId="0" applyFont="1" applyBorder="1" applyAlignment="1">
      <alignment horizontal="center" vertical="center" wrapText="1"/>
    </xf>
    <xf numFmtId="0" fontId="13" fillId="0" borderId="17" xfId="0" applyFont="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4" borderId="74" xfId="0" applyFont="1" applyFill="1" applyBorder="1" applyAlignment="1" applyProtection="1">
      <alignment vertical="center" shrinkToFit="1"/>
      <protection locked="0"/>
    </xf>
    <xf numFmtId="0" fontId="13" fillId="4" borderId="67" xfId="0" applyFont="1" applyFill="1" applyBorder="1" applyAlignment="1" applyProtection="1">
      <alignment vertical="center" shrinkToFit="1"/>
      <protection locked="0"/>
    </xf>
    <xf numFmtId="0" fontId="13" fillId="4" borderId="69" xfId="0" applyFont="1" applyFill="1" applyBorder="1" applyAlignment="1" applyProtection="1">
      <alignment vertical="center" shrinkToFit="1"/>
      <protection locked="0"/>
    </xf>
    <xf numFmtId="0" fontId="13" fillId="4" borderId="11" xfId="0" applyFont="1" applyFill="1" applyBorder="1" applyAlignment="1" applyProtection="1">
      <alignment vertical="center" shrinkToFit="1"/>
      <protection locked="0"/>
    </xf>
    <xf numFmtId="0" fontId="13" fillId="4" borderId="12" xfId="0" applyFont="1" applyFill="1" applyBorder="1" applyAlignment="1" applyProtection="1">
      <alignment vertical="center" shrinkToFit="1"/>
      <protection locked="0"/>
    </xf>
    <xf numFmtId="0" fontId="13" fillId="4" borderId="13" xfId="0" applyFont="1" applyFill="1" applyBorder="1" applyAlignment="1" applyProtection="1">
      <alignment vertical="center" shrinkToFit="1"/>
      <protection locked="0"/>
    </xf>
    <xf numFmtId="0" fontId="13" fillId="4" borderId="11" xfId="0" applyFont="1" applyFill="1" applyBorder="1" applyAlignment="1" applyProtection="1">
      <alignment horizontal="center" vertical="center"/>
      <protection locked="0"/>
    </xf>
    <xf numFmtId="0" fontId="13" fillId="4" borderId="12" xfId="0" applyFont="1" applyFill="1" applyBorder="1" applyAlignment="1" applyProtection="1">
      <alignment horizontal="center" vertical="center"/>
      <protection locked="0"/>
    </xf>
    <xf numFmtId="0" fontId="13" fillId="4" borderId="36" xfId="0" applyFont="1" applyFill="1" applyBorder="1" applyAlignment="1" applyProtection="1">
      <alignment horizontal="center" vertical="center"/>
      <protection locked="0"/>
    </xf>
    <xf numFmtId="0" fontId="15" fillId="0" borderId="34" xfId="0" applyFont="1" applyBorder="1" applyAlignment="1" applyProtection="1">
      <alignment vertical="center" shrinkToFit="1"/>
      <protection locked="0"/>
    </xf>
    <xf numFmtId="0" fontId="15" fillId="0" borderId="12" xfId="0" applyFont="1" applyBorder="1" applyAlignment="1" applyProtection="1">
      <alignment vertical="center" shrinkToFit="1"/>
      <protection locked="0"/>
    </xf>
    <xf numFmtId="0" fontId="15" fillId="0" borderId="13" xfId="0" applyFont="1" applyBorder="1" applyAlignment="1" applyProtection="1">
      <alignment vertical="center" shrinkToFit="1"/>
      <protection locked="0"/>
    </xf>
    <xf numFmtId="0" fontId="15" fillId="0" borderId="37" xfId="0" applyFont="1" applyBorder="1" applyAlignment="1" applyProtection="1">
      <alignment vertical="center" shrinkToFit="1"/>
      <protection locked="0"/>
    </xf>
    <xf numFmtId="0" fontId="15" fillId="0" borderId="67" xfId="0" applyFont="1" applyBorder="1" applyAlignment="1" applyProtection="1">
      <alignment vertical="center" shrinkToFit="1"/>
      <protection locked="0"/>
    </xf>
    <xf numFmtId="0" fontId="15" fillId="0" borderId="69" xfId="0" applyFont="1" applyBorder="1" applyAlignment="1" applyProtection="1">
      <alignment vertical="center" shrinkToFit="1"/>
      <protection locked="0"/>
    </xf>
    <xf numFmtId="0" fontId="15" fillId="0" borderId="38" xfId="0" applyFont="1" applyBorder="1" applyAlignment="1" applyProtection="1">
      <alignment vertical="center" shrinkToFit="1"/>
      <protection locked="0"/>
    </xf>
    <xf numFmtId="0" fontId="15" fillId="0" borderId="68" xfId="0" applyFont="1" applyBorder="1" applyAlignment="1" applyProtection="1">
      <alignment vertical="center" shrinkToFit="1"/>
      <protection locked="0"/>
    </xf>
    <xf numFmtId="0" fontId="15" fillId="0" borderId="73" xfId="0" applyFont="1" applyBorder="1" applyAlignment="1" applyProtection="1">
      <alignment vertical="center" shrinkToFit="1"/>
      <protection locked="0"/>
    </xf>
    <xf numFmtId="0" fontId="13" fillId="2" borderId="14"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0" borderId="14" xfId="0" applyFont="1" applyFill="1" applyBorder="1" applyAlignment="1" applyProtection="1">
      <alignment vertical="center" wrapText="1"/>
      <protection hidden="1"/>
    </xf>
    <xf numFmtId="0" fontId="13" fillId="0" borderId="7" xfId="0" applyFont="1" applyFill="1" applyBorder="1" applyAlignment="1" applyProtection="1">
      <alignment vertical="center" wrapText="1"/>
      <protection hidden="1"/>
    </xf>
    <xf numFmtId="0" fontId="13" fillId="0" borderId="15" xfId="0" applyFont="1" applyFill="1" applyBorder="1" applyAlignment="1" applyProtection="1">
      <alignment vertical="center" wrapText="1"/>
      <protection hidden="1"/>
    </xf>
    <xf numFmtId="0" fontId="13" fillId="0" borderId="4" xfId="0" applyFont="1" applyFill="1" applyBorder="1" applyAlignment="1" applyProtection="1">
      <alignment vertical="center" wrapText="1"/>
      <protection hidden="1"/>
    </xf>
    <xf numFmtId="0" fontId="13" fillId="0" borderId="5" xfId="0" applyFont="1" applyFill="1" applyBorder="1" applyAlignment="1" applyProtection="1">
      <alignment vertical="center" wrapText="1"/>
      <protection hidden="1"/>
    </xf>
    <xf numFmtId="0" fontId="13" fillId="0" borderId="6" xfId="0" applyFont="1" applyFill="1" applyBorder="1" applyAlignment="1" applyProtection="1">
      <alignment vertical="center" wrapText="1"/>
      <protection hidden="1"/>
    </xf>
    <xf numFmtId="0" fontId="13" fillId="0" borderId="1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40" xfId="0" applyFont="1" applyBorder="1" applyAlignment="1">
      <alignment vertical="center" wrapText="1"/>
    </xf>
    <xf numFmtId="0" fontId="13" fillId="0" borderId="41" xfId="0" applyFont="1" applyBorder="1" applyAlignment="1">
      <alignment vertical="center" wrapText="1"/>
    </xf>
    <xf numFmtId="0" fontId="13" fillId="0" borderId="42" xfId="0" applyFont="1" applyBorder="1" applyAlignment="1">
      <alignment vertical="center" wrapText="1"/>
    </xf>
    <xf numFmtId="0" fontId="13" fillId="0" borderId="43" xfId="0" applyFont="1" applyBorder="1" applyAlignment="1">
      <alignment vertical="center" wrapText="1"/>
    </xf>
    <xf numFmtId="0" fontId="13" fillId="0" borderId="44" xfId="0" applyFont="1" applyBorder="1" applyAlignment="1">
      <alignment vertical="center" wrapText="1"/>
    </xf>
    <xf numFmtId="0" fontId="13" fillId="0" borderId="45" xfId="0" applyFont="1" applyBorder="1" applyAlignment="1">
      <alignment vertical="center" wrapText="1"/>
    </xf>
    <xf numFmtId="0" fontId="13" fillId="0" borderId="14" xfId="0" applyFont="1" applyBorder="1" applyAlignment="1">
      <alignment vertical="center"/>
    </xf>
    <xf numFmtId="0" fontId="13" fillId="0" borderId="25" xfId="0" applyFont="1" applyBorder="1" applyAlignment="1">
      <alignment vertical="center"/>
    </xf>
    <xf numFmtId="0" fontId="13" fillId="0" borderId="65" xfId="0" applyFont="1" applyBorder="1" applyAlignment="1">
      <alignment vertical="center"/>
    </xf>
    <xf numFmtId="0" fontId="13" fillId="0" borderId="76" xfId="0" applyFont="1" applyBorder="1" applyAlignment="1">
      <alignment vertical="center"/>
    </xf>
    <xf numFmtId="0" fontId="15" fillId="0" borderId="12" xfId="0" applyFont="1" applyBorder="1" applyAlignment="1" applyProtection="1">
      <alignment vertical="center" shrinkToFit="1"/>
      <protection hidden="1"/>
    </xf>
    <xf numFmtId="0" fontId="21" fillId="0" borderId="12" xfId="0" applyFont="1" applyBorder="1" applyAlignment="1" applyProtection="1">
      <alignment vertical="center" shrinkToFit="1"/>
      <protection hidden="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2" xfId="0" applyFont="1" applyBorder="1" applyAlignment="1">
      <alignment vertical="center" wrapText="1"/>
    </xf>
    <xf numFmtId="0" fontId="13" fillId="0" borderId="0" xfId="0" applyFont="1" applyBorder="1" applyAlignment="1">
      <alignment vertical="center" wrapText="1"/>
    </xf>
    <xf numFmtId="0" fontId="13" fillId="0" borderId="3" xfId="0" applyFont="1" applyBorder="1" applyAlignment="1">
      <alignment vertical="center" wrapText="1"/>
    </xf>
    <xf numFmtId="0" fontId="13" fillId="0" borderId="4" xfId="0" applyFont="1" applyBorder="1" applyAlignment="1">
      <alignment vertical="center" wrapText="1"/>
    </xf>
    <xf numFmtId="0" fontId="13" fillId="0" borderId="5" xfId="0" applyFont="1" applyBorder="1" applyAlignment="1">
      <alignment vertical="center" wrapText="1"/>
    </xf>
    <xf numFmtId="0" fontId="13" fillId="0" borderId="6" xfId="0" applyFont="1" applyBorder="1" applyAlignment="1">
      <alignment vertical="center" wrapText="1"/>
    </xf>
    <xf numFmtId="0" fontId="13" fillId="0" borderId="4" xfId="0" applyFont="1" applyBorder="1" applyAlignment="1">
      <alignment vertical="center"/>
    </xf>
    <xf numFmtId="0" fontId="13" fillId="0" borderId="63" xfId="0" applyFont="1" applyBorder="1" applyAlignment="1">
      <alignment vertical="center"/>
    </xf>
    <xf numFmtId="0" fontId="13" fillId="0" borderId="46" xfId="0" applyFont="1" applyBorder="1" applyAlignment="1">
      <alignment vertical="center" wrapText="1"/>
    </xf>
    <xf numFmtId="0" fontId="13" fillId="0" borderId="47" xfId="0" applyFont="1" applyBorder="1" applyAlignment="1">
      <alignment vertical="center" wrapText="1"/>
    </xf>
    <xf numFmtId="0" fontId="13" fillId="0" borderId="48" xfId="0" applyFont="1" applyBorder="1" applyAlignment="1">
      <alignment vertical="center" wrapText="1"/>
    </xf>
    <xf numFmtId="0" fontId="13" fillId="0" borderId="26" xfId="0" applyFont="1" applyBorder="1" applyAlignment="1">
      <alignment vertical="center"/>
    </xf>
    <xf numFmtId="0" fontId="13" fillId="0" borderId="77" xfId="0" applyFont="1" applyBorder="1" applyAlignment="1">
      <alignment vertical="center"/>
    </xf>
    <xf numFmtId="0" fontId="13" fillId="3" borderId="14"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15"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6" xfId="0" applyFont="1" applyFill="1" applyBorder="1" applyAlignment="1">
      <alignment horizontal="center" vertical="center"/>
    </xf>
    <xf numFmtId="0" fontId="22" fillId="3" borderId="2"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6" xfId="0" applyFont="1" applyBorder="1" applyAlignment="1">
      <alignment horizontal="center" vertical="center" wrapText="1"/>
    </xf>
    <xf numFmtId="0" fontId="20" fillId="0" borderId="11" xfId="0" applyFont="1" applyBorder="1" applyAlignment="1">
      <alignment vertical="center" wrapText="1"/>
    </xf>
    <xf numFmtId="0" fontId="20" fillId="0" borderId="12" xfId="0" applyFont="1" applyBorder="1" applyAlignment="1">
      <alignment vertical="center" wrapText="1"/>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0" borderId="78" xfId="0" applyFont="1" applyBorder="1" applyAlignment="1">
      <alignment horizontal="center" vertical="center"/>
    </xf>
    <xf numFmtId="0" fontId="13" fillId="0" borderId="79" xfId="0" applyFont="1" applyBorder="1" applyAlignment="1">
      <alignment horizontal="center" vertical="center"/>
    </xf>
    <xf numFmtId="0" fontId="13" fillId="0" borderId="15" xfId="0" applyFont="1" applyBorder="1" applyAlignment="1">
      <alignment vertical="center"/>
    </xf>
    <xf numFmtId="0" fontId="13" fillId="0" borderId="6" xfId="0" applyFont="1" applyBorder="1" applyAlignment="1">
      <alignment vertical="center"/>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55" xfId="0" applyFont="1" applyBorder="1" applyAlignment="1">
      <alignment horizontal="center" vertical="center" wrapText="1"/>
    </xf>
    <xf numFmtId="0" fontId="13" fillId="0" borderId="56" xfId="0" applyFont="1" applyBorder="1" applyAlignment="1">
      <alignment horizontal="center" vertical="center" wrapText="1"/>
    </xf>
    <xf numFmtId="0" fontId="13" fillId="0" borderId="70"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71" xfId="0" applyFont="1" applyBorder="1" applyAlignment="1">
      <alignment horizontal="center" vertical="center" wrapText="1"/>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20" fillId="0" borderId="14" xfId="0" applyFont="1" applyBorder="1" applyAlignment="1">
      <alignment vertical="center" wrapText="1"/>
    </xf>
    <xf numFmtId="0" fontId="20" fillId="0" borderId="7" xfId="0" applyFont="1" applyBorder="1" applyAlignment="1">
      <alignment vertical="center" wrapText="1"/>
    </xf>
    <xf numFmtId="0" fontId="20" fillId="0" borderId="15" xfId="0" applyFont="1" applyBorder="1" applyAlignment="1">
      <alignment vertical="center" wrapText="1"/>
    </xf>
    <xf numFmtId="0" fontId="20" fillId="0" borderId="2" xfId="0" applyFont="1" applyBorder="1" applyAlignment="1">
      <alignment vertical="center" wrapText="1"/>
    </xf>
    <xf numFmtId="0" fontId="20" fillId="0" borderId="0" xfId="0" applyFont="1" applyBorder="1" applyAlignment="1">
      <alignment vertical="center" wrapText="1"/>
    </xf>
    <xf numFmtId="0" fontId="20" fillId="0" borderId="3" xfId="0" applyFont="1" applyBorder="1" applyAlignment="1">
      <alignment vertical="center" wrapText="1"/>
    </xf>
    <xf numFmtId="0" fontId="13" fillId="0" borderId="2" xfId="0" applyFont="1" applyBorder="1" applyAlignment="1">
      <alignment vertical="center"/>
    </xf>
    <xf numFmtId="0" fontId="13" fillId="0" borderId="59" xfId="0" applyFont="1" applyBorder="1" applyAlignment="1">
      <alignment vertical="center"/>
    </xf>
    <xf numFmtId="0" fontId="13" fillId="3" borderId="8" xfId="0" applyFont="1" applyFill="1" applyBorder="1" applyAlignment="1">
      <alignment horizontal="center" vertical="center" textRotation="255"/>
    </xf>
    <xf numFmtId="0" fontId="13" fillId="3" borderId="10" xfId="0" applyFont="1" applyFill="1" applyBorder="1" applyAlignment="1">
      <alignment horizontal="center" vertical="center" textRotation="255"/>
    </xf>
    <xf numFmtId="0" fontId="13" fillId="3" borderId="9" xfId="0" applyFont="1" applyFill="1" applyBorder="1" applyAlignment="1">
      <alignment horizontal="center" vertical="center" textRotation="255"/>
    </xf>
    <xf numFmtId="0" fontId="13" fillId="3" borderId="2"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3" xfId="0" applyFont="1" applyFill="1" applyBorder="1" applyAlignment="1">
      <alignment horizontal="center" vertical="center"/>
    </xf>
    <xf numFmtId="0" fontId="6" fillId="4" borderId="74" xfId="0" applyFont="1" applyFill="1" applyBorder="1" applyAlignment="1" applyProtection="1">
      <alignment vertical="center" shrinkToFit="1"/>
      <protection locked="0"/>
    </xf>
    <xf numFmtId="0" fontId="6" fillId="4" borderId="67" xfId="0" applyFont="1" applyFill="1" applyBorder="1" applyAlignment="1" applyProtection="1">
      <alignment vertical="center" shrinkToFit="1"/>
      <protection locked="0"/>
    </xf>
    <xf numFmtId="0" fontId="6" fillId="4" borderId="69" xfId="0" applyFont="1" applyFill="1" applyBorder="1" applyAlignment="1" applyProtection="1">
      <alignment vertical="center" shrinkToFit="1"/>
      <protection locked="0"/>
    </xf>
    <xf numFmtId="0" fontId="6" fillId="4" borderId="11" xfId="0" applyFont="1" applyFill="1" applyBorder="1" applyAlignment="1" applyProtection="1">
      <alignment vertical="center" shrinkToFit="1"/>
      <protection locked="0"/>
    </xf>
    <xf numFmtId="0" fontId="6" fillId="4" borderId="12" xfId="0" applyFont="1" applyFill="1" applyBorder="1" applyAlignment="1" applyProtection="1">
      <alignment vertical="center" shrinkToFit="1"/>
      <protection locked="0"/>
    </xf>
    <xf numFmtId="0" fontId="6" fillId="4" borderId="13" xfId="0" applyFont="1" applyFill="1" applyBorder="1" applyAlignment="1" applyProtection="1">
      <alignment vertical="center" shrinkToFit="1"/>
      <protection locked="0"/>
    </xf>
    <xf numFmtId="0" fontId="6" fillId="4" borderId="11" xfId="0" applyFont="1" applyFill="1" applyBorder="1" applyAlignment="1" applyProtection="1">
      <alignment horizontal="center" vertical="center"/>
      <protection locked="0"/>
    </xf>
    <xf numFmtId="0" fontId="6" fillId="4" borderId="12" xfId="0" applyFont="1" applyFill="1" applyBorder="1" applyAlignment="1" applyProtection="1">
      <alignment horizontal="center" vertical="center"/>
      <protection locked="0"/>
    </xf>
    <xf numFmtId="0" fontId="6" fillId="4" borderId="36" xfId="0" applyFont="1" applyFill="1" applyBorder="1" applyAlignment="1" applyProtection="1">
      <alignment horizontal="center" vertical="center"/>
      <protection locked="0"/>
    </xf>
    <xf numFmtId="0" fontId="12" fillId="0" borderId="37" xfId="0" applyFont="1" applyBorder="1" applyAlignment="1" applyProtection="1">
      <alignment vertical="center" shrinkToFit="1"/>
      <protection locked="0"/>
    </xf>
    <xf numFmtId="0" fontId="12" fillId="0" borderId="67" xfId="0" applyFont="1" applyBorder="1" applyAlignment="1" applyProtection="1">
      <alignment vertical="center" shrinkToFit="1"/>
      <protection locked="0"/>
    </xf>
    <xf numFmtId="0" fontId="12" fillId="0" borderId="69" xfId="0" applyFont="1" applyBorder="1" applyAlignment="1" applyProtection="1">
      <alignment vertical="center" shrinkToFit="1"/>
      <protection locked="0"/>
    </xf>
    <xf numFmtId="0" fontId="12" fillId="0" borderId="34" xfId="0" applyFont="1" applyBorder="1" applyAlignment="1" applyProtection="1">
      <alignment vertical="center" shrinkToFit="1"/>
      <protection locked="0"/>
    </xf>
    <xf numFmtId="0" fontId="12" fillId="0" borderId="12" xfId="0" applyFont="1" applyBorder="1" applyAlignment="1" applyProtection="1">
      <alignment vertical="center" shrinkToFit="1"/>
      <protection locked="0"/>
    </xf>
    <xf numFmtId="0" fontId="12" fillId="0" borderId="13" xfId="0" applyFont="1" applyBorder="1" applyAlignment="1" applyProtection="1">
      <alignment vertical="center" shrinkToFit="1"/>
      <protection locked="0"/>
    </xf>
    <xf numFmtId="0" fontId="12" fillId="0" borderId="38" xfId="0" applyFont="1" applyBorder="1" applyAlignment="1" applyProtection="1">
      <alignment vertical="center" shrinkToFit="1"/>
      <protection locked="0"/>
    </xf>
    <xf numFmtId="0" fontId="12" fillId="0" borderId="68" xfId="0" applyFont="1" applyBorder="1" applyAlignment="1" applyProtection="1">
      <alignment vertical="center" shrinkToFit="1"/>
      <protection locked="0"/>
    </xf>
    <xf numFmtId="0" fontId="12" fillId="0" borderId="73" xfId="0" applyFont="1" applyBorder="1" applyAlignment="1" applyProtection="1">
      <alignment vertical="center" shrinkToFit="1"/>
      <protection locked="0"/>
    </xf>
    <xf numFmtId="0" fontId="3" fillId="2" borderId="1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6" fillId="4" borderId="72" xfId="0" applyFont="1" applyFill="1" applyBorder="1" applyAlignment="1" applyProtection="1">
      <alignment vertical="center"/>
      <protection locked="0"/>
    </xf>
    <xf numFmtId="0" fontId="6" fillId="4" borderId="68" xfId="0" applyFont="1" applyFill="1" applyBorder="1" applyAlignment="1" applyProtection="1">
      <alignment vertical="center"/>
      <protection locked="0"/>
    </xf>
    <xf numFmtId="0" fontId="6" fillId="4" borderId="39"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0" fontId="6" fillId="4" borderId="12" xfId="0" applyFont="1" applyFill="1" applyBorder="1" applyAlignment="1" applyProtection="1">
      <alignment vertical="center"/>
      <protection locked="0"/>
    </xf>
    <xf numFmtId="0" fontId="6" fillId="4" borderId="36" xfId="0" applyFont="1" applyFill="1" applyBorder="1" applyAlignment="1" applyProtection="1">
      <alignment vertical="center"/>
      <protection locked="0"/>
    </xf>
    <xf numFmtId="0" fontId="9" fillId="0" borderId="12" xfId="0" applyFont="1" applyBorder="1" applyAlignment="1" applyProtection="1">
      <alignment vertical="center" shrinkToFit="1"/>
      <protection hidden="1"/>
    </xf>
    <xf numFmtId="0" fontId="0" fillId="0" borderId="12" xfId="0" applyBorder="1" applyAlignment="1" applyProtection="1">
      <alignment vertical="center" shrinkToFit="1"/>
      <protection hidden="1"/>
    </xf>
    <xf numFmtId="0" fontId="2" fillId="0" borderId="1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55"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Border="1" applyAlignment="1">
      <alignment horizontal="center" vertical="center" wrapText="1"/>
    </xf>
    <xf numFmtId="0" fontId="2" fillId="0" borderId="40" xfId="0" applyFont="1" applyBorder="1" applyAlignment="1">
      <alignment vertical="center" wrapText="1"/>
    </xf>
    <xf numFmtId="0" fontId="2" fillId="0" borderId="41" xfId="0" applyFont="1" applyBorder="1" applyAlignment="1">
      <alignment vertical="center" wrapText="1"/>
    </xf>
    <xf numFmtId="0" fontId="2" fillId="0" borderId="42" xfId="0" applyFont="1" applyBorder="1" applyAlignment="1">
      <alignment vertical="center" wrapText="1"/>
    </xf>
    <xf numFmtId="0" fontId="2" fillId="0" borderId="43" xfId="0" applyFont="1" applyBorder="1" applyAlignment="1">
      <alignment vertical="center" wrapText="1"/>
    </xf>
    <xf numFmtId="0" fontId="2" fillId="0" borderId="44" xfId="0" applyFont="1" applyBorder="1" applyAlignment="1">
      <alignment vertical="center" wrapText="1"/>
    </xf>
    <xf numFmtId="0" fontId="2" fillId="0" borderId="45" xfId="0" applyFont="1" applyBorder="1" applyAlignment="1">
      <alignment vertical="center" wrapText="1"/>
    </xf>
    <xf numFmtId="0" fontId="2" fillId="0" borderId="46" xfId="0" applyFont="1" applyBorder="1" applyAlignment="1">
      <alignment vertical="center" wrapText="1"/>
    </xf>
    <xf numFmtId="0" fontId="2" fillId="0" borderId="47" xfId="0" applyFont="1" applyBorder="1" applyAlignment="1">
      <alignment vertical="center" wrapText="1"/>
    </xf>
    <xf numFmtId="0" fontId="2" fillId="0" borderId="48" xfId="0" applyFont="1" applyBorder="1" applyAlignment="1">
      <alignment vertical="center" wrapText="1"/>
    </xf>
    <xf numFmtId="0" fontId="2" fillId="0" borderId="2" xfId="0" applyFont="1" applyBorder="1" applyAlignment="1">
      <alignment vertical="center" wrapText="1"/>
    </xf>
    <xf numFmtId="0" fontId="2" fillId="0" borderId="0"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3" borderId="14"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10" fillId="3" borderId="2"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1" fillId="0" borderId="11" xfId="0" applyFont="1" applyBorder="1" applyAlignment="1">
      <alignment vertical="center" wrapText="1"/>
    </xf>
    <xf numFmtId="0" fontId="11" fillId="0" borderId="12" xfId="0" applyFont="1" applyBorder="1" applyAlignment="1">
      <alignment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11" fillId="0" borderId="14" xfId="0" applyFont="1" applyBorder="1" applyAlignment="1">
      <alignment vertical="center" wrapText="1"/>
    </xf>
    <xf numFmtId="0" fontId="11" fillId="0" borderId="7" xfId="0" applyFont="1" applyBorder="1" applyAlignment="1">
      <alignment vertical="center" wrapText="1"/>
    </xf>
    <xf numFmtId="0" fontId="11" fillId="0" borderId="15" xfId="0" applyFont="1" applyBorder="1" applyAlignment="1">
      <alignment vertical="center" wrapText="1"/>
    </xf>
    <xf numFmtId="0" fontId="11" fillId="0" borderId="2" xfId="0" applyFont="1" applyBorder="1" applyAlignment="1">
      <alignment vertical="center" wrapText="1"/>
    </xf>
    <xf numFmtId="0" fontId="11" fillId="0" borderId="0" xfId="0" applyFont="1" applyBorder="1" applyAlignment="1">
      <alignment vertical="center" wrapText="1"/>
    </xf>
    <xf numFmtId="0" fontId="11" fillId="0" borderId="3" xfId="0" applyFont="1" applyBorder="1" applyAlignment="1">
      <alignment vertical="center" wrapText="1"/>
    </xf>
    <xf numFmtId="0" fontId="2" fillId="3" borderId="8" xfId="0" applyFont="1" applyFill="1" applyBorder="1" applyAlignment="1">
      <alignment horizontal="center" vertical="center" textRotation="255"/>
    </xf>
    <xf numFmtId="0" fontId="2" fillId="3" borderId="10" xfId="0" applyFont="1" applyFill="1" applyBorder="1" applyAlignment="1">
      <alignment horizontal="center" vertical="center" textRotation="255"/>
    </xf>
    <xf numFmtId="0" fontId="2" fillId="3" borderId="9" xfId="0" applyFont="1" applyFill="1" applyBorder="1" applyAlignment="1">
      <alignment horizontal="center" vertical="center" textRotation="255"/>
    </xf>
    <xf numFmtId="0" fontId="2" fillId="3" borderId="2"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3" xfId="0" applyFont="1" applyFill="1" applyBorder="1" applyAlignment="1">
      <alignment horizontal="center" vertical="center"/>
    </xf>
    <xf numFmtId="0" fontId="2" fillId="0" borderId="14" xfId="0" applyFont="1" applyBorder="1" applyAlignment="1">
      <alignment vertical="center"/>
    </xf>
    <xf numFmtId="0" fontId="2" fillId="0" borderId="25" xfId="0" applyFont="1" applyBorder="1" applyAlignment="1">
      <alignment vertical="center"/>
    </xf>
    <xf numFmtId="0" fontId="2" fillId="0" borderId="26" xfId="0" applyFont="1" applyBorder="1" applyAlignment="1">
      <alignment vertical="center"/>
    </xf>
    <xf numFmtId="0" fontId="2" fillId="0" borderId="4" xfId="0" applyFont="1" applyBorder="1" applyAlignment="1">
      <alignment vertical="center"/>
    </xf>
    <xf numFmtId="0" fontId="2" fillId="0" borderId="65" xfId="0" applyFont="1" applyBorder="1" applyAlignment="1">
      <alignment vertical="center"/>
    </xf>
    <xf numFmtId="0" fontId="2" fillId="0" borderId="76" xfId="0" applyFont="1" applyBorder="1" applyAlignment="1">
      <alignment vertical="center"/>
    </xf>
    <xf numFmtId="0" fontId="2" fillId="0" borderId="77" xfId="0" applyFont="1" applyBorder="1" applyAlignment="1">
      <alignment vertical="center"/>
    </xf>
    <xf numFmtId="0" fontId="2" fillId="0" borderId="63" xfId="0" applyFont="1" applyBorder="1" applyAlignment="1">
      <alignment vertical="center"/>
    </xf>
    <xf numFmtId="0" fontId="2" fillId="0" borderId="2" xfId="0" applyFont="1" applyBorder="1" applyAlignment="1">
      <alignment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78" xfId="0" applyFont="1" applyBorder="1" applyAlignment="1">
      <alignment horizontal="center" vertical="center"/>
    </xf>
    <xf numFmtId="0" fontId="2" fillId="0" borderId="79" xfId="0" applyFont="1" applyBorder="1" applyAlignment="1">
      <alignment horizontal="center" vertical="center"/>
    </xf>
    <xf numFmtId="0" fontId="2" fillId="0" borderId="59" xfId="0" applyFont="1" applyBorder="1" applyAlignment="1">
      <alignment vertical="center"/>
    </xf>
    <xf numFmtId="0" fontId="2" fillId="0" borderId="14" xfId="0" applyFont="1" applyBorder="1" applyAlignment="1">
      <alignment horizontal="right" vertical="center"/>
    </xf>
    <xf numFmtId="0" fontId="2" fillId="0" borderId="4" xfId="0" applyFont="1" applyBorder="1" applyAlignment="1">
      <alignment horizontal="right" vertical="center"/>
    </xf>
    <xf numFmtId="0" fontId="2" fillId="0" borderId="15" xfId="0" applyFont="1" applyBorder="1" applyAlignment="1">
      <alignment vertical="center"/>
    </xf>
    <xf numFmtId="0" fontId="2" fillId="0" borderId="6" xfId="0" applyFont="1" applyBorder="1" applyAlignment="1">
      <alignment vertical="center"/>
    </xf>
    <xf numFmtId="0" fontId="3" fillId="0" borderId="34" xfId="0" applyFont="1" applyFill="1" applyBorder="1" applyAlignment="1" applyProtection="1">
      <alignment vertical="center"/>
      <protection hidden="1"/>
    </xf>
    <xf numFmtId="0" fontId="3" fillId="0" borderId="12" xfId="0" applyFont="1" applyFill="1" applyBorder="1" applyAlignment="1" applyProtection="1">
      <alignment vertical="center"/>
      <protection hidden="1"/>
    </xf>
    <xf numFmtId="177" fontId="6" fillId="5" borderId="74" xfId="0" applyNumberFormat="1" applyFont="1" applyFill="1" applyBorder="1" applyAlignment="1" applyProtection="1">
      <alignment vertical="center"/>
      <protection locked="0"/>
    </xf>
    <xf numFmtId="177" fontId="6" fillId="5" borderId="67" xfId="0" applyNumberFormat="1" applyFont="1" applyFill="1" applyBorder="1" applyAlignment="1" applyProtection="1">
      <alignment vertical="center"/>
      <protection locked="0"/>
    </xf>
    <xf numFmtId="177" fontId="6" fillId="5" borderId="35" xfId="0" applyNumberFormat="1" applyFont="1" applyFill="1" applyBorder="1" applyAlignment="1" applyProtection="1">
      <alignment vertical="center"/>
      <protection locked="0"/>
    </xf>
    <xf numFmtId="177" fontId="6" fillId="5" borderId="11" xfId="0" applyNumberFormat="1" applyFont="1" applyFill="1" applyBorder="1" applyAlignment="1" applyProtection="1">
      <alignment vertical="center"/>
      <protection locked="0"/>
    </xf>
    <xf numFmtId="177" fontId="6" fillId="5" borderId="12" xfId="0" applyNumberFormat="1" applyFont="1" applyFill="1" applyBorder="1" applyAlignment="1" applyProtection="1">
      <alignment vertical="center"/>
      <protection locked="0"/>
    </xf>
    <xf numFmtId="177" fontId="6" fillId="5" borderId="36" xfId="0" applyNumberFormat="1" applyFont="1" applyFill="1" applyBorder="1" applyAlignment="1" applyProtection="1">
      <alignment vertical="center"/>
      <protection locked="0"/>
    </xf>
    <xf numFmtId="177" fontId="6" fillId="5" borderId="72" xfId="0" applyNumberFormat="1" applyFont="1" applyFill="1" applyBorder="1" applyAlignment="1" applyProtection="1">
      <alignment vertical="center"/>
      <protection locked="0"/>
    </xf>
    <xf numFmtId="177" fontId="6" fillId="5" borderId="68" xfId="0" applyNumberFormat="1" applyFont="1" applyFill="1" applyBorder="1" applyAlignment="1" applyProtection="1">
      <alignment vertical="center"/>
      <protection locked="0"/>
    </xf>
    <xf numFmtId="177" fontId="6" fillId="5" borderId="39" xfId="0" applyNumberFormat="1" applyFont="1" applyFill="1" applyBorder="1" applyAlignment="1" applyProtection="1">
      <alignment vertical="center"/>
      <protection locked="0"/>
    </xf>
    <xf numFmtId="0" fontId="2" fillId="3" borderId="72" xfId="0" applyFont="1" applyFill="1" applyBorder="1" applyAlignment="1">
      <alignment horizontal="center" vertical="center"/>
    </xf>
    <xf numFmtId="0" fontId="2" fillId="3" borderId="68" xfId="0" applyFont="1" applyFill="1" applyBorder="1" applyAlignment="1">
      <alignment horizontal="center" vertical="center"/>
    </xf>
    <xf numFmtId="0" fontId="2" fillId="3" borderId="73" xfId="0" applyFont="1" applyFill="1" applyBorder="1" applyAlignment="1">
      <alignment horizontal="center" vertical="center"/>
    </xf>
    <xf numFmtId="177" fontId="6" fillId="5" borderId="62" xfId="0" applyNumberFormat="1" applyFont="1" applyFill="1" applyBorder="1" applyAlignment="1" applyProtection="1">
      <alignment horizontal="center" vertical="center" shrinkToFit="1"/>
      <protection locked="0"/>
    </xf>
    <xf numFmtId="177" fontId="6" fillId="5" borderId="5" xfId="0" applyNumberFormat="1" applyFont="1" applyFill="1" applyBorder="1" applyAlignment="1" applyProtection="1">
      <alignment horizontal="center" vertical="center" shrinkToFit="1"/>
      <protection locked="0"/>
    </xf>
    <xf numFmtId="177" fontId="6" fillId="5" borderId="63" xfId="0" applyNumberFormat="1" applyFont="1" applyFill="1" applyBorder="1" applyAlignment="1" applyProtection="1">
      <alignment horizontal="center" vertical="center" shrinkToFit="1"/>
      <protection locked="0"/>
    </xf>
    <xf numFmtId="0" fontId="6" fillId="5" borderId="34" xfId="0" applyFont="1" applyFill="1" applyBorder="1" applyAlignment="1" applyProtection="1">
      <alignment horizontal="center" vertical="center" shrinkToFit="1"/>
      <protection locked="0"/>
    </xf>
    <xf numFmtId="0" fontId="6" fillId="5" borderId="12" xfId="0" applyFont="1" applyFill="1" applyBorder="1" applyAlignment="1" applyProtection="1">
      <alignment horizontal="center" vertical="center" shrinkToFit="1"/>
      <protection locked="0"/>
    </xf>
    <xf numFmtId="0" fontId="6" fillId="5" borderId="36" xfId="0" applyFont="1" applyFill="1" applyBorder="1" applyAlignment="1" applyProtection="1">
      <alignment horizontal="center" vertical="center" shrinkToFit="1"/>
      <protection locked="0"/>
    </xf>
    <xf numFmtId="0" fontId="6" fillId="5" borderId="38" xfId="0" applyFont="1" applyFill="1" applyBorder="1" applyAlignment="1" applyProtection="1">
      <alignment horizontal="center" vertical="center" shrinkToFit="1"/>
      <protection locked="0"/>
    </xf>
    <xf numFmtId="0" fontId="6" fillId="5" borderId="68" xfId="0" applyFont="1" applyFill="1" applyBorder="1" applyAlignment="1" applyProtection="1">
      <alignment horizontal="center" vertical="center" shrinkToFit="1"/>
      <protection locked="0"/>
    </xf>
    <xf numFmtId="0" fontId="6" fillId="5" borderId="39" xfId="0" applyFont="1" applyFill="1" applyBorder="1" applyAlignment="1" applyProtection="1">
      <alignment horizontal="center" vertical="center" shrinkToFit="1"/>
      <protection locked="0"/>
    </xf>
    <xf numFmtId="0" fontId="6" fillId="5" borderId="37" xfId="0" applyFont="1" applyFill="1" applyBorder="1" applyAlignment="1" applyProtection="1">
      <alignment vertical="center"/>
      <protection locked="0"/>
    </xf>
    <xf numFmtId="0" fontId="6" fillId="5" borderId="35" xfId="0" applyFont="1" applyFill="1" applyBorder="1" applyAlignment="1" applyProtection="1">
      <alignment vertical="center"/>
      <protection locked="0"/>
    </xf>
    <xf numFmtId="0" fontId="6" fillId="5" borderId="38" xfId="0" applyFont="1" applyFill="1" applyBorder="1" applyAlignment="1" applyProtection="1">
      <alignment vertical="center"/>
      <protection locked="0"/>
    </xf>
    <xf numFmtId="0" fontId="6" fillId="5" borderId="39" xfId="0" applyFont="1" applyFill="1" applyBorder="1" applyAlignment="1" applyProtection="1">
      <alignment vertical="center"/>
      <protection locked="0"/>
    </xf>
    <xf numFmtId="0" fontId="6" fillId="5" borderId="16" xfId="0" applyFont="1" applyFill="1" applyBorder="1" applyAlignment="1" applyProtection="1">
      <alignment horizontal="center" vertical="center" wrapText="1"/>
      <protection locked="0"/>
    </xf>
    <xf numFmtId="0" fontId="6" fillId="5" borderId="17" xfId="0" applyFont="1" applyFill="1" applyBorder="1" applyAlignment="1" applyProtection="1">
      <alignment horizontal="center" vertical="center" wrapText="1"/>
      <protection locked="0"/>
    </xf>
    <xf numFmtId="0" fontId="6" fillId="5" borderId="18" xfId="0" applyFont="1" applyFill="1" applyBorder="1" applyAlignment="1" applyProtection="1">
      <alignment horizontal="center" vertical="center" wrapText="1"/>
      <protection locked="0"/>
    </xf>
    <xf numFmtId="0" fontId="6" fillId="5" borderId="81" xfId="0" applyFont="1" applyFill="1" applyBorder="1" applyAlignment="1" applyProtection="1">
      <alignment horizontal="center" vertical="center" wrapText="1"/>
      <protection locked="0"/>
    </xf>
    <xf numFmtId="0" fontId="6" fillId="5" borderId="82" xfId="0" applyFont="1" applyFill="1" applyBorder="1" applyAlignment="1" applyProtection="1">
      <alignment horizontal="center" vertical="center" wrapText="1"/>
      <protection locked="0"/>
    </xf>
    <xf numFmtId="0" fontId="6" fillId="5" borderId="83" xfId="0" applyFont="1" applyFill="1" applyBorder="1" applyAlignment="1" applyProtection="1">
      <alignment horizontal="center" vertical="center" wrapText="1"/>
      <protection locked="0"/>
    </xf>
    <xf numFmtId="0" fontId="6" fillId="5" borderId="17" xfId="0" applyFont="1" applyFill="1" applyBorder="1" applyAlignment="1" applyProtection="1">
      <alignment horizontal="center" vertical="center" wrapText="1"/>
      <protection locked="0"/>
    </xf>
    <xf numFmtId="0" fontId="6" fillId="5" borderId="18" xfId="0" applyFont="1" applyFill="1" applyBorder="1" applyAlignment="1" applyProtection="1">
      <alignment horizontal="center" vertical="center" wrapText="1"/>
      <protection locked="0"/>
    </xf>
    <xf numFmtId="0" fontId="6" fillId="5" borderId="57" xfId="0" applyFont="1" applyFill="1" applyBorder="1" applyAlignment="1" applyProtection="1">
      <alignment vertical="center"/>
      <protection locked="0"/>
    </xf>
    <xf numFmtId="0" fontId="6" fillId="5" borderId="58" xfId="0" applyFont="1" applyFill="1" applyBorder="1" applyAlignment="1" applyProtection="1">
      <alignment vertical="center"/>
      <protection locked="0"/>
    </xf>
    <xf numFmtId="0" fontId="6" fillId="5" borderId="60" xfId="0" applyFont="1" applyFill="1" applyBorder="1" applyAlignment="1" applyProtection="1">
      <alignment vertical="center"/>
      <protection locked="0"/>
    </xf>
    <xf numFmtId="0" fontId="6" fillId="5" borderId="61" xfId="0" applyFont="1" applyFill="1" applyBorder="1" applyAlignment="1" applyProtection="1">
      <alignment vertical="center"/>
      <protection locked="0"/>
    </xf>
    <xf numFmtId="0" fontId="6" fillId="5" borderId="62" xfId="0" applyFont="1" applyFill="1" applyBorder="1" applyAlignment="1" applyProtection="1">
      <alignment vertical="center"/>
      <protection locked="0"/>
    </xf>
    <xf numFmtId="0" fontId="6" fillId="5" borderId="63" xfId="0" applyFont="1" applyFill="1" applyBorder="1" applyAlignment="1" applyProtection="1">
      <alignment vertical="center"/>
      <protection locked="0"/>
    </xf>
    <xf numFmtId="0" fontId="6" fillId="5" borderId="64" xfId="0" applyFont="1" applyFill="1" applyBorder="1" applyAlignment="1" applyProtection="1">
      <alignment vertical="center"/>
      <protection locked="0"/>
    </xf>
    <xf numFmtId="0" fontId="6" fillId="5" borderId="65" xfId="0" applyFont="1" applyFill="1" applyBorder="1" applyAlignment="1" applyProtection="1">
      <alignment vertical="center"/>
      <protection locked="0"/>
    </xf>
    <xf numFmtId="0" fontId="6" fillId="5" borderId="51" xfId="0" applyFont="1" applyFill="1" applyBorder="1" applyAlignment="1" applyProtection="1">
      <alignment horizontal="center" vertical="center" wrapText="1"/>
      <protection locked="0"/>
    </xf>
    <xf numFmtId="0" fontId="6" fillId="5" borderId="80" xfId="0" applyFont="1" applyFill="1" applyBorder="1" applyAlignment="1" applyProtection="1">
      <alignment horizontal="center" vertical="center" wrapText="1"/>
      <protection locked="0"/>
    </xf>
    <xf numFmtId="0" fontId="6" fillId="5" borderId="50" xfId="0" applyFont="1" applyFill="1" applyBorder="1" applyAlignment="1" applyProtection="1">
      <alignment horizontal="center" vertical="center" wrapText="1"/>
      <protection locked="0"/>
    </xf>
    <xf numFmtId="0" fontId="6" fillId="5" borderId="29" xfId="0" applyFont="1" applyFill="1" applyBorder="1" applyAlignment="1" applyProtection="1">
      <alignment horizontal="center" vertical="center" wrapText="1"/>
      <protection locked="0"/>
    </xf>
    <xf numFmtId="0" fontId="6" fillId="5" borderId="28" xfId="0" applyFont="1" applyFill="1" applyBorder="1" applyAlignment="1" applyProtection="1">
      <alignment horizontal="center" vertical="center" wrapText="1"/>
      <protection locked="0"/>
    </xf>
    <xf numFmtId="0" fontId="6" fillId="5" borderId="49" xfId="0" applyFont="1" applyFill="1" applyBorder="1" applyAlignment="1" applyProtection="1">
      <alignment horizontal="center" vertical="center" wrapText="1"/>
      <protection locked="0"/>
    </xf>
    <xf numFmtId="0" fontId="6" fillId="5" borderId="66" xfId="0"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hidden="1"/>
    </xf>
    <xf numFmtId="0" fontId="2" fillId="0" borderId="7" xfId="0" applyFont="1" applyFill="1" applyBorder="1" applyAlignment="1" applyProtection="1">
      <alignment horizontal="center" vertical="center" wrapText="1"/>
      <protection hidden="1"/>
    </xf>
    <xf numFmtId="0" fontId="2" fillId="0" borderId="15" xfId="0" applyFont="1" applyFill="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hidden="1"/>
    </xf>
    <xf numFmtId="0" fontId="2" fillId="0" borderId="5" xfId="0" applyFont="1" applyFill="1" applyBorder="1" applyAlignment="1" applyProtection="1">
      <alignment horizontal="center" vertical="center" wrapText="1"/>
      <protection hidden="1"/>
    </xf>
    <xf numFmtId="0" fontId="2" fillId="0" borderId="6" xfId="0" applyFont="1" applyFill="1" applyBorder="1" applyAlignment="1" applyProtection="1">
      <alignment horizontal="center" vertical="center" wrapText="1"/>
      <protection hidden="1"/>
    </xf>
    <xf numFmtId="0" fontId="2" fillId="0" borderId="19" xfId="0" applyFont="1" applyFill="1" applyBorder="1" applyAlignment="1" applyProtection="1">
      <alignment horizontal="center" vertical="center"/>
      <protection hidden="1"/>
    </xf>
    <xf numFmtId="0" fontId="2" fillId="0" borderId="31" xfId="0" applyFont="1" applyFill="1" applyBorder="1" applyAlignment="1" applyProtection="1">
      <alignment horizontal="center" vertical="center"/>
      <protection hidden="1"/>
    </xf>
    <xf numFmtId="0" fontId="2" fillId="0" borderId="20" xfId="0" applyFont="1" applyFill="1" applyBorder="1" applyProtection="1">
      <alignment vertical="center"/>
      <protection hidden="1"/>
    </xf>
    <xf numFmtId="0" fontId="2" fillId="0" borderId="23" xfId="0" applyFont="1" applyFill="1" applyBorder="1" applyAlignment="1" applyProtection="1">
      <alignment horizontal="center" vertical="center"/>
      <protection hidden="1"/>
    </xf>
    <xf numFmtId="0" fontId="2" fillId="0" borderId="33" xfId="0" applyFont="1" applyFill="1" applyBorder="1" applyAlignment="1" applyProtection="1">
      <alignment horizontal="center" vertical="center"/>
      <protection hidden="1"/>
    </xf>
    <xf numFmtId="0" fontId="2" fillId="0" borderId="24" xfId="0" applyFont="1" applyFill="1" applyBorder="1" applyProtection="1">
      <alignment vertical="center"/>
      <protection hidden="1"/>
    </xf>
    <xf numFmtId="0" fontId="2" fillId="0" borderId="11" xfId="0" applyFont="1" applyFill="1" applyBorder="1" applyAlignment="1" applyProtection="1">
      <alignment horizontal="center" vertical="center"/>
      <protection hidden="1"/>
    </xf>
    <xf numFmtId="0" fontId="2" fillId="0" borderId="12" xfId="0" applyFont="1" applyFill="1" applyBorder="1" applyAlignment="1" applyProtection="1">
      <alignment horizontal="center" vertical="center"/>
      <protection hidden="1"/>
    </xf>
    <xf numFmtId="0" fontId="2" fillId="0" borderId="13" xfId="0" applyFont="1" applyFill="1" applyBorder="1" applyProtection="1">
      <alignment vertical="center"/>
      <protection hidden="1"/>
    </xf>
    <xf numFmtId="0" fontId="2" fillId="0" borderId="21" xfId="0" applyFont="1" applyFill="1" applyBorder="1" applyAlignment="1" applyProtection="1">
      <alignment horizontal="center" vertical="center"/>
      <protection hidden="1"/>
    </xf>
    <xf numFmtId="0" fontId="2" fillId="0" borderId="32" xfId="0" applyFont="1" applyFill="1" applyBorder="1" applyAlignment="1" applyProtection="1">
      <alignment horizontal="center" vertical="center"/>
      <protection hidden="1"/>
    </xf>
    <xf numFmtId="0" fontId="2" fillId="0" borderId="22" xfId="0" applyFont="1" applyFill="1" applyBorder="1" applyProtection="1">
      <alignment vertical="center"/>
      <protection hidden="1"/>
    </xf>
    <xf numFmtId="0" fontId="2" fillId="0" borderId="11"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13" fillId="4" borderId="11" xfId="0" applyFont="1" applyFill="1" applyBorder="1" applyAlignment="1" applyProtection="1">
      <alignment vertical="center"/>
      <protection locked="0"/>
    </xf>
    <xf numFmtId="0" fontId="13" fillId="4" borderId="12" xfId="0" applyFont="1" applyFill="1" applyBorder="1" applyAlignment="1" applyProtection="1">
      <alignment vertical="center"/>
      <protection locked="0"/>
    </xf>
    <xf numFmtId="0" fontId="13" fillId="4" borderId="36" xfId="0" applyFont="1" applyFill="1" applyBorder="1" applyAlignment="1" applyProtection="1">
      <alignment vertical="center"/>
      <protection locked="0"/>
    </xf>
    <xf numFmtId="0" fontId="13" fillId="4" borderId="72" xfId="0" applyFont="1" applyFill="1" applyBorder="1" applyAlignment="1" applyProtection="1">
      <alignment vertical="center"/>
      <protection locked="0"/>
    </xf>
    <xf numFmtId="0" fontId="13" fillId="4" borderId="68" xfId="0" applyFont="1" applyFill="1" applyBorder="1" applyAlignment="1" applyProtection="1">
      <alignment vertical="center"/>
      <protection locked="0"/>
    </xf>
    <xf numFmtId="0" fontId="13" fillId="4" borderId="39" xfId="0" applyFont="1" applyFill="1" applyBorder="1" applyAlignment="1" applyProtection="1">
      <alignment vertical="center"/>
      <protection locked="0"/>
    </xf>
    <xf numFmtId="0" fontId="13" fillId="3" borderId="72" xfId="0" applyFont="1" applyFill="1" applyBorder="1" applyAlignment="1">
      <alignment horizontal="center" vertical="center"/>
    </xf>
    <xf numFmtId="0" fontId="13" fillId="3" borderId="68" xfId="0" applyFont="1" applyFill="1" applyBorder="1" applyAlignment="1">
      <alignment horizontal="center" vertical="center"/>
    </xf>
    <xf numFmtId="0" fontId="13" fillId="3" borderId="73" xfId="0" applyFont="1" applyFill="1" applyBorder="1" applyAlignment="1">
      <alignment horizontal="center" vertical="center"/>
    </xf>
    <xf numFmtId="177" fontId="13" fillId="5" borderId="74" xfId="0" applyNumberFormat="1" applyFont="1" applyFill="1" applyBorder="1" applyAlignment="1" applyProtection="1">
      <alignment vertical="center"/>
      <protection locked="0"/>
    </xf>
    <xf numFmtId="177" fontId="13" fillId="5" borderId="67" xfId="0" applyNumberFormat="1" applyFont="1" applyFill="1" applyBorder="1" applyAlignment="1" applyProtection="1">
      <alignment vertical="center"/>
      <protection locked="0"/>
    </xf>
    <xf numFmtId="177" fontId="13" fillId="5" borderId="35" xfId="0" applyNumberFormat="1" applyFont="1" applyFill="1" applyBorder="1" applyAlignment="1" applyProtection="1">
      <alignment vertical="center"/>
      <protection locked="0"/>
    </xf>
    <xf numFmtId="177" fontId="13" fillId="5" borderId="11" xfId="0" applyNumberFormat="1" applyFont="1" applyFill="1" applyBorder="1" applyAlignment="1" applyProtection="1">
      <alignment vertical="center"/>
      <protection locked="0"/>
    </xf>
    <xf numFmtId="177" fontId="13" fillId="5" borderId="12" xfId="0" applyNumberFormat="1" applyFont="1" applyFill="1" applyBorder="1" applyAlignment="1" applyProtection="1">
      <alignment vertical="center"/>
      <protection locked="0"/>
    </xf>
    <xf numFmtId="177" fontId="13" fillId="5" borderId="36" xfId="0" applyNumberFormat="1" applyFont="1" applyFill="1" applyBorder="1" applyAlignment="1" applyProtection="1">
      <alignment vertical="center"/>
      <protection locked="0"/>
    </xf>
    <xf numFmtId="177" fontId="13" fillId="5" borderId="72" xfId="0" applyNumberFormat="1" applyFont="1" applyFill="1" applyBorder="1" applyAlignment="1" applyProtection="1">
      <alignment vertical="center"/>
      <protection locked="0"/>
    </xf>
    <xf numFmtId="177" fontId="13" fillId="5" borderId="68" xfId="0" applyNumberFormat="1" applyFont="1" applyFill="1" applyBorder="1" applyAlignment="1" applyProtection="1">
      <alignment vertical="center"/>
      <protection locked="0"/>
    </xf>
    <xf numFmtId="177" fontId="13" fillId="5" borderId="39" xfId="0" applyNumberFormat="1" applyFont="1" applyFill="1" applyBorder="1" applyAlignment="1" applyProtection="1">
      <alignment vertical="center"/>
      <protection locked="0"/>
    </xf>
    <xf numFmtId="177" fontId="13" fillId="5" borderId="62" xfId="0" applyNumberFormat="1" applyFont="1" applyFill="1" applyBorder="1" applyAlignment="1" applyProtection="1">
      <alignment horizontal="center" vertical="center" shrinkToFit="1"/>
      <protection locked="0"/>
    </xf>
    <xf numFmtId="177" fontId="13" fillId="5" borderId="5" xfId="0" applyNumberFormat="1" applyFont="1" applyFill="1" applyBorder="1" applyAlignment="1" applyProtection="1">
      <alignment horizontal="center" vertical="center" shrinkToFit="1"/>
      <protection locked="0"/>
    </xf>
    <xf numFmtId="177" fontId="13" fillId="5" borderId="63" xfId="0" applyNumberFormat="1" applyFont="1" applyFill="1" applyBorder="1" applyAlignment="1" applyProtection="1">
      <alignment horizontal="center" vertical="center" shrinkToFit="1"/>
      <protection locked="0"/>
    </xf>
    <xf numFmtId="0" fontId="13" fillId="0" borderId="34" xfId="0" applyFont="1" applyFill="1" applyBorder="1" applyAlignment="1" applyProtection="1">
      <alignment vertical="center"/>
      <protection hidden="1"/>
    </xf>
    <xf numFmtId="0" fontId="13" fillId="0" borderId="12" xfId="0" applyFont="1" applyFill="1" applyBorder="1" applyAlignment="1" applyProtection="1">
      <alignment vertical="center"/>
      <protection hidden="1"/>
    </xf>
    <xf numFmtId="0" fontId="13" fillId="5" borderId="34" xfId="0" applyFont="1" applyFill="1" applyBorder="1" applyAlignment="1" applyProtection="1">
      <alignment horizontal="center" vertical="center" shrinkToFit="1"/>
      <protection locked="0"/>
    </xf>
    <xf numFmtId="0" fontId="13" fillId="5" borderId="12" xfId="0" applyFont="1" applyFill="1" applyBorder="1" applyAlignment="1" applyProtection="1">
      <alignment horizontal="center" vertical="center" shrinkToFit="1"/>
      <protection locked="0"/>
    </xf>
    <xf numFmtId="0" fontId="13" fillId="5" borderId="36" xfId="0" applyFont="1" applyFill="1" applyBorder="1" applyAlignment="1" applyProtection="1">
      <alignment horizontal="center" vertical="center" shrinkToFit="1"/>
      <protection locked="0"/>
    </xf>
    <xf numFmtId="0" fontId="13" fillId="5" borderId="38" xfId="0" applyFont="1" applyFill="1" applyBorder="1" applyAlignment="1" applyProtection="1">
      <alignment horizontal="center" vertical="center" shrinkToFit="1"/>
      <protection locked="0"/>
    </xf>
    <xf numFmtId="0" fontId="13" fillId="5" borderId="68" xfId="0" applyFont="1" applyFill="1" applyBorder="1" applyAlignment="1" applyProtection="1">
      <alignment horizontal="center" vertical="center" shrinkToFit="1"/>
      <protection locked="0"/>
    </xf>
    <xf numFmtId="0" fontId="13" fillId="5" borderId="39" xfId="0" applyFont="1" applyFill="1" applyBorder="1" applyAlignment="1" applyProtection="1">
      <alignment horizontal="center" vertical="center" shrinkToFit="1"/>
      <protection locked="0"/>
    </xf>
    <xf numFmtId="0" fontId="13" fillId="5" borderId="37" xfId="0" applyFont="1" applyFill="1" applyBorder="1" applyAlignment="1" applyProtection="1">
      <alignment vertical="center"/>
      <protection locked="0"/>
    </xf>
    <xf numFmtId="0" fontId="13" fillId="5" borderId="35" xfId="0" applyFont="1" applyFill="1" applyBorder="1" applyAlignment="1" applyProtection="1">
      <alignment vertical="center"/>
      <protection locked="0"/>
    </xf>
    <xf numFmtId="0" fontId="13" fillId="0" borderId="4" xfId="0" applyFont="1" applyBorder="1" applyProtection="1">
      <alignment vertical="center"/>
      <protection hidden="1"/>
    </xf>
    <xf numFmtId="0" fontId="13" fillId="5" borderId="38" xfId="0" applyFont="1" applyFill="1" applyBorder="1" applyAlignment="1" applyProtection="1">
      <alignment vertical="center"/>
      <protection locked="0"/>
    </xf>
    <xf numFmtId="0" fontId="13" fillId="5" borderId="39" xfId="0" applyFont="1" applyFill="1" applyBorder="1" applyAlignment="1" applyProtection="1">
      <alignment vertical="center"/>
      <protection locked="0"/>
    </xf>
    <xf numFmtId="0" fontId="13" fillId="5" borderId="1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5" borderId="18" xfId="0" applyFont="1" applyFill="1" applyBorder="1" applyAlignment="1" applyProtection="1">
      <alignment horizontal="center" vertical="center" wrapText="1"/>
      <protection locked="0"/>
    </xf>
    <xf numFmtId="0" fontId="13" fillId="5" borderId="81" xfId="0" applyFont="1" applyFill="1" applyBorder="1" applyAlignment="1" applyProtection="1">
      <alignment horizontal="center" vertical="center" wrapText="1"/>
      <protection locked="0"/>
    </xf>
    <xf numFmtId="0" fontId="13" fillId="5" borderId="82" xfId="0" applyFont="1" applyFill="1" applyBorder="1" applyAlignment="1" applyProtection="1">
      <alignment horizontal="center" vertical="center" wrapText="1"/>
      <protection locked="0"/>
    </xf>
    <xf numFmtId="0" fontId="13" fillId="5" borderId="83"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5" borderId="18" xfId="0" applyFont="1" applyFill="1" applyBorder="1" applyAlignment="1" applyProtection="1">
      <alignment horizontal="center" vertical="center" wrapText="1"/>
      <protection locked="0"/>
    </xf>
    <xf numFmtId="0" fontId="13" fillId="5" borderId="57" xfId="0" applyFont="1" applyFill="1" applyBorder="1" applyAlignment="1" applyProtection="1">
      <alignment vertical="center"/>
      <protection locked="0"/>
    </xf>
    <xf numFmtId="0" fontId="13" fillId="5" borderId="58" xfId="0" applyFont="1" applyFill="1" applyBorder="1" applyAlignment="1" applyProtection="1">
      <alignment vertical="center"/>
      <protection locked="0"/>
    </xf>
    <xf numFmtId="0" fontId="13" fillId="0" borderId="14" xfId="0" applyFont="1" applyBorder="1" applyAlignment="1">
      <alignment horizontal="right" vertical="center"/>
    </xf>
    <xf numFmtId="0" fontId="13" fillId="5" borderId="60" xfId="0" applyFont="1" applyFill="1" applyBorder="1" applyAlignment="1" applyProtection="1">
      <alignment vertical="center"/>
      <protection locked="0"/>
    </xf>
    <xf numFmtId="0" fontId="13" fillId="5" borderId="61" xfId="0" applyFont="1" applyFill="1" applyBorder="1" applyAlignment="1" applyProtection="1">
      <alignment vertical="center"/>
      <protection locked="0"/>
    </xf>
    <xf numFmtId="0" fontId="13" fillId="5" borderId="62" xfId="0" applyFont="1" applyFill="1" applyBorder="1" applyAlignment="1" applyProtection="1">
      <alignment vertical="center"/>
      <protection locked="0"/>
    </xf>
    <xf numFmtId="0" fontId="13" fillId="5" borderId="63" xfId="0" applyFont="1" applyFill="1" applyBorder="1" applyAlignment="1" applyProtection="1">
      <alignment vertical="center"/>
      <protection locked="0"/>
    </xf>
    <xf numFmtId="0" fontId="13" fillId="0" borderId="4" xfId="0" applyFont="1" applyBorder="1" applyAlignment="1">
      <alignment horizontal="right" vertical="center"/>
    </xf>
    <xf numFmtId="0" fontId="13" fillId="5" borderId="64" xfId="0" applyFont="1" applyFill="1" applyBorder="1" applyAlignment="1" applyProtection="1">
      <alignment vertical="center"/>
      <protection locked="0"/>
    </xf>
    <xf numFmtId="0" fontId="13" fillId="5" borderId="65" xfId="0" applyFont="1" applyFill="1" applyBorder="1" applyAlignment="1" applyProtection="1">
      <alignment vertical="center"/>
      <protection locked="0"/>
    </xf>
    <xf numFmtId="0" fontId="13" fillId="5" borderId="51" xfId="0" applyFont="1" applyFill="1" applyBorder="1" applyAlignment="1" applyProtection="1">
      <alignment horizontal="center" vertical="center" wrapText="1"/>
      <protection locked="0"/>
    </xf>
    <xf numFmtId="0" fontId="13" fillId="5" borderId="80" xfId="0" applyFont="1" applyFill="1" applyBorder="1" applyAlignment="1" applyProtection="1">
      <alignment horizontal="center" vertical="center" wrapText="1"/>
      <protection locked="0"/>
    </xf>
    <xf numFmtId="0" fontId="13" fillId="5" borderId="50" xfId="0" applyFont="1" applyFill="1" applyBorder="1" applyAlignment="1" applyProtection="1">
      <alignment horizontal="center" vertical="center" wrapText="1"/>
      <protection locked="0"/>
    </xf>
    <xf numFmtId="0" fontId="13" fillId="5" borderId="29" xfId="0" applyFont="1" applyFill="1" applyBorder="1" applyAlignment="1" applyProtection="1">
      <alignment horizontal="center" vertical="center" wrapText="1"/>
      <protection locked="0"/>
    </xf>
    <xf numFmtId="0" fontId="13" fillId="5" borderId="28" xfId="0" applyFont="1" applyFill="1" applyBorder="1" applyAlignment="1" applyProtection="1">
      <alignment horizontal="center" vertical="center" wrapText="1"/>
      <protection locked="0"/>
    </xf>
    <xf numFmtId="0" fontId="13" fillId="5" borderId="49" xfId="0" applyFont="1" applyFill="1" applyBorder="1" applyAlignment="1" applyProtection="1">
      <alignment horizontal="center" vertical="center" wrapText="1"/>
      <protection locked="0"/>
    </xf>
    <xf numFmtId="0" fontId="13" fillId="5" borderId="66" xfId="0" applyFont="1" applyFill="1" applyBorder="1" applyAlignment="1" applyProtection="1">
      <alignment horizontal="center" vertical="center" wrapText="1"/>
      <protection locked="0"/>
    </xf>
    <xf numFmtId="0" fontId="13" fillId="0" borderId="14" xfId="0" applyFont="1" applyFill="1" applyBorder="1" applyAlignment="1" applyProtection="1">
      <alignment horizontal="center" vertical="center" wrapText="1"/>
      <protection hidden="1"/>
    </xf>
    <xf numFmtId="0" fontId="13" fillId="0" borderId="7" xfId="0" applyFont="1" applyFill="1" applyBorder="1" applyAlignment="1" applyProtection="1">
      <alignment horizontal="center" vertical="center" wrapText="1"/>
      <protection hidden="1"/>
    </xf>
    <xf numFmtId="0" fontId="13" fillId="0" borderId="15" xfId="0" applyFont="1" applyFill="1" applyBorder="1" applyAlignment="1" applyProtection="1">
      <alignment horizontal="center" vertical="center" wrapText="1"/>
      <protection hidden="1"/>
    </xf>
    <xf numFmtId="0" fontId="13" fillId="0" borderId="4" xfId="0" applyFont="1" applyFill="1" applyBorder="1" applyAlignment="1" applyProtection="1">
      <alignment horizontal="center" vertical="center" wrapText="1"/>
      <protection hidden="1"/>
    </xf>
    <xf numFmtId="0" fontId="13" fillId="0" borderId="5" xfId="0" applyFont="1" applyFill="1" applyBorder="1" applyAlignment="1" applyProtection="1">
      <alignment horizontal="center" vertical="center" wrapText="1"/>
      <protection hidden="1"/>
    </xf>
    <xf numFmtId="0" fontId="13" fillId="0" borderId="6" xfId="0" applyFont="1" applyFill="1" applyBorder="1" applyAlignment="1" applyProtection="1">
      <alignment horizontal="center" vertical="center" wrapText="1"/>
      <protection hidden="1"/>
    </xf>
    <xf numFmtId="0" fontId="13" fillId="0" borderId="19" xfId="0" applyFont="1" applyFill="1" applyBorder="1" applyAlignment="1" applyProtection="1">
      <alignment horizontal="center" vertical="center"/>
      <protection hidden="1"/>
    </xf>
    <xf numFmtId="0" fontId="13" fillId="0" borderId="31" xfId="0" applyFont="1" applyFill="1" applyBorder="1" applyAlignment="1" applyProtection="1">
      <alignment horizontal="center" vertical="center"/>
      <protection hidden="1"/>
    </xf>
    <xf numFmtId="0" fontId="13" fillId="0" borderId="20" xfId="0" applyFont="1" applyFill="1" applyBorder="1" applyProtection="1">
      <alignment vertical="center"/>
      <protection hidden="1"/>
    </xf>
    <xf numFmtId="0" fontId="13" fillId="0" borderId="23" xfId="0" applyFont="1" applyFill="1" applyBorder="1" applyAlignment="1" applyProtection="1">
      <alignment horizontal="center" vertical="center"/>
      <protection hidden="1"/>
    </xf>
    <xf numFmtId="0" fontId="13" fillId="0" borderId="33" xfId="0" applyFont="1" applyFill="1" applyBorder="1" applyAlignment="1" applyProtection="1">
      <alignment horizontal="center" vertical="center"/>
      <protection hidden="1"/>
    </xf>
    <xf numFmtId="0" fontId="13" fillId="0" borderId="24" xfId="0" applyFont="1" applyFill="1" applyBorder="1" applyProtection="1">
      <alignment vertical="center"/>
      <protection hidden="1"/>
    </xf>
    <xf numFmtId="0" fontId="13" fillId="0" borderId="11" xfId="0" applyFont="1" applyFill="1" applyBorder="1" applyAlignment="1" applyProtection="1">
      <alignment horizontal="center" vertical="center"/>
      <protection hidden="1"/>
    </xf>
    <xf numFmtId="0" fontId="13" fillId="0" borderId="12" xfId="0" applyFont="1" applyFill="1" applyBorder="1" applyAlignment="1" applyProtection="1">
      <alignment horizontal="center" vertical="center"/>
      <protection hidden="1"/>
    </xf>
    <xf numFmtId="0" fontId="13" fillId="0" borderId="13" xfId="0" applyFont="1" applyFill="1" applyBorder="1" applyProtection="1">
      <alignment vertical="center"/>
      <protection hidden="1"/>
    </xf>
    <xf numFmtId="0" fontId="13" fillId="0" borderId="21" xfId="0" applyFont="1" applyFill="1" applyBorder="1" applyAlignment="1" applyProtection="1">
      <alignment horizontal="center" vertical="center"/>
      <protection hidden="1"/>
    </xf>
    <xf numFmtId="0" fontId="13" fillId="0" borderId="32" xfId="0" applyFont="1" applyFill="1" applyBorder="1" applyAlignment="1" applyProtection="1">
      <alignment horizontal="center" vertical="center"/>
      <protection hidden="1"/>
    </xf>
    <xf numFmtId="0" fontId="13" fillId="0" borderId="22" xfId="0" applyFont="1" applyFill="1" applyBorder="1" applyProtection="1">
      <alignment vertical="center"/>
      <protection hidden="1"/>
    </xf>
    <xf numFmtId="0" fontId="13" fillId="0" borderId="11" xfId="0" applyFont="1" applyFill="1" applyBorder="1" applyAlignment="1">
      <alignment horizontal="center" vertical="center"/>
    </xf>
    <xf numFmtId="0" fontId="13" fillId="0" borderId="12" xfId="0" applyFont="1" applyFill="1" applyBorder="1" applyAlignment="1">
      <alignment horizontal="center" vertical="center"/>
    </xf>
    <xf numFmtId="0" fontId="13" fillId="0" borderId="13" xfId="0" applyFont="1" applyFill="1" applyBorder="1" applyAlignment="1">
      <alignment horizontal="center" vertical="center"/>
    </xf>
    <xf numFmtId="0" fontId="13" fillId="4" borderId="73" xfId="0" applyFont="1" applyFill="1" applyBorder="1" applyAlignment="1" applyProtection="1">
      <alignment vertical="center"/>
      <protection locked="0"/>
    </xf>
    <xf numFmtId="0" fontId="13" fillId="0" borderId="0" xfId="0" applyFont="1" applyAlignment="1" applyProtection="1">
      <alignment horizontal="right" vertical="center"/>
      <protection locked="0"/>
    </xf>
    <xf numFmtId="58" fontId="13" fillId="0" borderId="0" xfId="0" applyNumberFormat="1" applyFont="1" applyAlignment="1" applyProtection="1">
      <alignment horizontal="right" vertical="center"/>
      <protection locked="0"/>
    </xf>
  </cellXfs>
  <cellStyles count="1">
    <cellStyle name="標準" xfId="0" builtinId="0"/>
  </cellStyles>
  <dxfs count="114">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solid">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solid">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129961</xdr:colOff>
      <xdr:row>17</xdr:row>
      <xdr:rowOff>0</xdr:rowOff>
    </xdr:from>
    <xdr:to>
      <xdr:col>33</xdr:col>
      <xdr:colOff>236889</xdr:colOff>
      <xdr:row>22</xdr:row>
      <xdr:rowOff>127000</xdr:rowOff>
    </xdr:to>
    <xdr:sp macro="" textlink="">
      <xdr:nvSpPr>
        <xdr:cNvPr id="3" name="正方形/長方形 2">
          <a:extLst>
            <a:ext uri="{FF2B5EF4-FFF2-40B4-BE49-F238E27FC236}">
              <a16:creationId xmlns:a16="http://schemas.microsoft.com/office/drawing/2014/main" id="{E2698069-5267-4597-8725-8F45A6EECB77}"/>
            </a:ext>
          </a:extLst>
        </xdr:cNvPr>
        <xdr:cNvSpPr/>
      </xdr:nvSpPr>
      <xdr:spPr>
        <a:xfrm>
          <a:off x="6648871" y="3924300"/>
          <a:ext cx="6524873" cy="13690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１．＜評価点１＞工事成績評定</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の間に完成検査を受け、小松市から工事成績評定の通知を受けた工事について、工事業種ごとの成績評定の平均点により評価点の加点・減点を行います。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ＪＶの構成員としての施工実績も含みます。主観的事項に関する調査票の記載は、業種ごとに契約単位で行ってください。</a:t>
          </a:r>
        </a:p>
      </xdr:txBody>
    </xdr:sp>
    <xdr:clientData/>
  </xdr:twoCellAnchor>
  <xdr:twoCellAnchor>
    <xdr:from>
      <xdr:col>18</xdr:col>
      <xdr:colOff>126791</xdr:colOff>
      <xdr:row>27</xdr:row>
      <xdr:rowOff>211666</xdr:rowOff>
    </xdr:from>
    <xdr:to>
      <xdr:col>33</xdr:col>
      <xdr:colOff>231814</xdr:colOff>
      <xdr:row>33</xdr:row>
      <xdr:rowOff>52917</xdr:rowOff>
    </xdr:to>
    <xdr:sp macro="" textlink="">
      <xdr:nvSpPr>
        <xdr:cNvPr id="4" name="正方形/長方形 3">
          <a:extLst>
            <a:ext uri="{FF2B5EF4-FFF2-40B4-BE49-F238E27FC236}">
              <a16:creationId xmlns:a16="http://schemas.microsoft.com/office/drawing/2014/main" id="{A32F1322-2D12-4A1F-B3ED-5AD78310909B}"/>
            </a:ext>
          </a:extLst>
        </xdr:cNvPr>
        <xdr:cNvSpPr/>
      </xdr:nvSpPr>
      <xdr:spPr>
        <a:xfrm>
          <a:off x="6645701" y="6608656"/>
          <a:ext cx="6521063" cy="133477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２．＜評価点２＞優良建設工事施工業者表彰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までの間に、小松市建設工事表彰実施要綱第２条第１項第１号から第４号に該当し受賞された実績により、受賞工事の業種ごとに主観点数を加点します。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ＪＶの構成員としての受賞も実績として認めます。該当の有無及び表彰内容を選択してください。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業種につき上限</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です。その他表彰（建設技術提案工事表彰、人材育成貢献工事表彰、環境共生貢献工事表彰）については、いずれかの表彰を受けていた場合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点を付与します。</a:t>
          </a:r>
        </a:p>
      </xdr:txBody>
    </xdr:sp>
    <xdr:clientData/>
  </xdr:twoCellAnchor>
  <xdr:twoCellAnchor>
    <xdr:from>
      <xdr:col>18</xdr:col>
      <xdr:colOff>135042</xdr:colOff>
      <xdr:row>35</xdr:row>
      <xdr:rowOff>152825</xdr:rowOff>
    </xdr:from>
    <xdr:to>
      <xdr:col>33</xdr:col>
      <xdr:colOff>240065</xdr:colOff>
      <xdr:row>43</xdr:row>
      <xdr:rowOff>179917</xdr:rowOff>
    </xdr:to>
    <xdr:sp macro="" textlink="">
      <xdr:nvSpPr>
        <xdr:cNvPr id="5" name="正方形/長方形 4">
          <a:extLst>
            <a:ext uri="{FF2B5EF4-FFF2-40B4-BE49-F238E27FC236}">
              <a16:creationId xmlns:a16="http://schemas.microsoft.com/office/drawing/2014/main" id="{75E1EB07-8879-4367-B22B-C10D50F3A304}"/>
            </a:ext>
          </a:extLst>
        </xdr:cNvPr>
        <xdr:cNvSpPr/>
      </xdr:nvSpPr>
      <xdr:spPr>
        <a:xfrm>
          <a:off x="6646332" y="8534825"/>
          <a:ext cx="6532493" cy="194923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３．＜評価点３＞技術者数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建設業法第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項の規定による技術検定に合格した者、監理技術者資格者証を有する者または建築士法に規定する建築士の免許を有する者の実人数により下記のとおり主観点数を申請する全業種に加点します。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該当人数欄に記入してください。該当がない場合は記入不要です。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添付書類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・経営事項審査申請時の技術職員名簿の写し（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級または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級であることがわかるよう色分けするなどして提出してください。）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・退職者：名簿に退職年月日を記入</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・追加者：該当者を名簿に追加記入し、資格と雇用を確認できる書類を添付すること</a:t>
          </a:r>
        </a:p>
      </xdr:txBody>
    </xdr:sp>
    <xdr:clientData/>
  </xdr:twoCellAnchor>
  <xdr:twoCellAnchor>
    <xdr:from>
      <xdr:col>18</xdr:col>
      <xdr:colOff>133139</xdr:colOff>
      <xdr:row>44</xdr:row>
      <xdr:rowOff>242782</xdr:rowOff>
    </xdr:from>
    <xdr:to>
      <xdr:col>33</xdr:col>
      <xdr:colOff>249592</xdr:colOff>
      <xdr:row>50</xdr:row>
      <xdr:rowOff>105833</xdr:rowOff>
    </xdr:to>
    <xdr:sp macro="" textlink="">
      <xdr:nvSpPr>
        <xdr:cNvPr id="6" name="正方形/長方形 5">
          <a:extLst>
            <a:ext uri="{FF2B5EF4-FFF2-40B4-BE49-F238E27FC236}">
              <a16:creationId xmlns:a16="http://schemas.microsoft.com/office/drawing/2014/main" id="{5EC4375C-6D2F-4F88-9D13-70F300E4A515}"/>
            </a:ext>
          </a:extLst>
        </xdr:cNvPr>
        <xdr:cNvSpPr/>
      </xdr:nvSpPr>
      <xdr:spPr>
        <a:xfrm>
          <a:off x="6652049" y="10800292"/>
          <a:ext cx="6528683" cy="134323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４．＜評価点４＞指名停止措置の有無</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の間に、小松市の指名停止措置を受けた期間の累計により下記のとおり主観点数を申請する全業種に対して減点します。なお、指名停止期間の始期が上記期間中に含まれる場合を対象とします。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指名停止期間の始期が令和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日以前の場合は、終期が令和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日以降であっても評価の対象となりません。</a:t>
          </a:r>
        </a:p>
      </xdr:txBody>
    </xdr:sp>
    <xdr:clientData/>
  </xdr:twoCellAnchor>
  <xdr:twoCellAnchor>
    <xdr:from>
      <xdr:col>18</xdr:col>
      <xdr:colOff>152188</xdr:colOff>
      <xdr:row>53</xdr:row>
      <xdr:rowOff>2963</xdr:rowOff>
    </xdr:from>
    <xdr:to>
      <xdr:col>33</xdr:col>
      <xdr:colOff>264831</xdr:colOff>
      <xdr:row>61</xdr:row>
      <xdr:rowOff>164464</xdr:rowOff>
    </xdr:to>
    <xdr:sp macro="" textlink="">
      <xdr:nvSpPr>
        <xdr:cNvPr id="7" name="正方形/長方形 6">
          <a:extLst>
            <a:ext uri="{FF2B5EF4-FFF2-40B4-BE49-F238E27FC236}">
              <a16:creationId xmlns:a16="http://schemas.microsoft.com/office/drawing/2014/main" id="{10E7B0BF-1561-4CEA-9C71-8DE21534541F}"/>
            </a:ext>
          </a:extLst>
        </xdr:cNvPr>
        <xdr:cNvSpPr/>
      </xdr:nvSpPr>
      <xdr:spPr>
        <a:xfrm>
          <a:off x="6667288" y="12785513"/>
          <a:ext cx="6532493" cy="208936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５．＜評価点５＞次世代育成雇用環境の整備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、「次世代育成支援対策推進法」第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条の規定に基づき、一般事業主行動計画を策定し厚生労働大臣（労働局）に届出をしている者（行動計画期間中であること）及び同法第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条の規定に基づく認定を受けている者に対し、申請する全業種に対して下記のとおり主観点数を加点します。該当の点数を○で囲ってください。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・届出のみ：厚生労働省に届出した書類で、受理されたことが確認できるもの</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・認定あり：基準適合一般事業主認定通知書の写し</a:t>
          </a:r>
        </a:p>
      </xdr:txBody>
    </xdr:sp>
    <xdr:clientData/>
  </xdr:twoCellAnchor>
  <xdr:twoCellAnchor>
    <xdr:from>
      <xdr:col>18</xdr:col>
      <xdr:colOff>109643</xdr:colOff>
      <xdr:row>63</xdr:row>
      <xdr:rowOff>17782</xdr:rowOff>
    </xdr:from>
    <xdr:to>
      <xdr:col>33</xdr:col>
      <xdr:colOff>216571</xdr:colOff>
      <xdr:row>76</xdr:row>
      <xdr:rowOff>154940</xdr:rowOff>
    </xdr:to>
    <xdr:sp macro="" textlink="">
      <xdr:nvSpPr>
        <xdr:cNvPr id="8" name="正方形/長方形 7">
          <a:extLst>
            <a:ext uri="{FF2B5EF4-FFF2-40B4-BE49-F238E27FC236}">
              <a16:creationId xmlns:a16="http://schemas.microsoft.com/office/drawing/2014/main" id="{E0247EF2-B35B-4FD4-A2E9-FBEF8D738D44}"/>
            </a:ext>
          </a:extLst>
        </xdr:cNvPr>
        <xdr:cNvSpPr/>
      </xdr:nvSpPr>
      <xdr:spPr>
        <a:xfrm>
          <a:off x="6622838" y="15166342"/>
          <a:ext cx="6524873" cy="306704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６．＜評価点６＞障がい者の雇用状況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日現在、「障害者の雇用の促進等に関する法律」第２条に定める障がい者を法定雇用障がい者数（法定雇用率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％）を超えて雇用している者に対し、下記のとおり主観点数を申請する全業種に対して加点します。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障がい者数の算定方法は「障害者の雇用の促進等に関する法律」の規定によります。法定雇用障がい者数、雇用障がい者数の人数を記入してください。（Ａ）＜（Ｂ）のとき加点されます。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該当がない場合は記入不要です。</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①障がい者雇用義務あり（労働者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人以上）</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障害者雇用状況報告書の写し（ハローワークの受領が確認できるもの）</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障がい者雇用義務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未満</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・障害を受けていることを確認できるもの（障害者手帳、療育手帳又は精神障害者保険手帳の写し等）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常時雇用していることを確認できるもの（健康保険・厚生年金被保険者標準報酬決定通知書、雇用保険被保険者資格取得等確認通知書、住民税特別徴収税額通知書、所属する事業所の雇用証明書（代表印要）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97576</xdr:colOff>
      <xdr:row>78</xdr:row>
      <xdr:rowOff>19263</xdr:rowOff>
    </xdr:from>
    <xdr:to>
      <xdr:col>33</xdr:col>
      <xdr:colOff>206409</xdr:colOff>
      <xdr:row>82</xdr:row>
      <xdr:rowOff>12702</xdr:rowOff>
    </xdr:to>
    <xdr:sp macro="" textlink="">
      <xdr:nvSpPr>
        <xdr:cNvPr id="9" name="正方形/長方形 8">
          <a:extLst>
            <a:ext uri="{FF2B5EF4-FFF2-40B4-BE49-F238E27FC236}">
              <a16:creationId xmlns:a16="http://schemas.microsoft.com/office/drawing/2014/main" id="{761C0571-7F52-4577-856B-41F9B11D6E09}"/>
            </a:ext>
          </a:extLst>
        </xdr:cNvPr>
        <xdr:cNvSpPr/>
      </xdr:nvSpPr>
      <xdr:spPr>
        <a:xfrm>
          <a:off x="6608866" y="18589203"/>
          <a:ext cx="6536303" cy="9916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７．＜評価点７＞除雪・災害及びその他地域貢献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令和７年度において、小松市との除雪・災害等の契約締結の有無及びその他地域貢献の有無により、申請する全業種に対して加点します。</a:t>
          </a:r>
        </a:p>
      </xdr:txBody>
    </xdr:sp>
    <xdr:clientData/>
  </xdr:twoCellAnchor>
  <xdr:twoCellAnchor>
    <xdr:from>
      <xdr:col>18</xdr:col>
      <xdr:colOff>211667</xdr:colOff>
      <xdr:row>5</xdr:row>
      <xdr:rowOff>116416</xdr:rowOff>
    </xdr:from>
    <xdr:to>
      <xdr:col>27</xdr:col>
      <xdr:colOff>133773</xdr:colOff>
      <xdr:row>7</xdr:row>
      <xdr:rowOff>29845</xdr:rowOff>
    </xdr:to>
    <xdr:sp macro="" textlink="">
      <xdr:nvSpPr>
        <xdr:cNvPr id="10" name="正方形/長方形 9">
          <a:extLst>
            <a:ext uri="{FF2B5EF4-FFF2-40B4-BE49-F238E27FC236}">
              <a16:creationId xmlns:a16="http://schemas.microsoft.com/office/drawing/2014/main" id="{9F6FDF6E-789A-4F68-B169-34DB3427B8DB}"/>
            </a:ext>
          </a:extLst>
        </xdr:cNvPr>
        <xdr:cNvSpPr/>
      </xdr:nvSpPr>
      <xdr:spPr>
        <a:xfrm>
          <a:off x="6722957" y="1392766"/>
          <a:ext cx="3713056" cy="483024"/>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太枠内について、選択または入力してください。</a:t>
          </a:r>
        </a:p>
      </xdr:txBody>
    </xdr:sp>
    <xdr:clientData/>
  </xdr:twoCellAnchor>
  <xdr:twoCellAnchor>
    <xdr:from>
      <xdr:col>18</xdr:col>
      <xdr:colOff>211668</xdr:colOff>
      <xdr:row>91</xdr:row>
      <xdr:rowOff>9526</xdr:rowOff>
    </xdr:from>
    <xdr:to>
      <xdr:col>25</xdr:col>
      <xdr:colOff>72180</xdr:colOff>
      <xdr:row>93</xdr:row>
      <xdr:rowOff>181822</xdr:rowOff>
    </xdr:to>
    <xdr:sp macro="" textlink="">
      <xdr:nvSpPr>
        <xdr:cNvPr id="11" name="正方形/長方形 10">
          <a:extLst>
            <a:ext uri="{FF2B5EF4-FFF2-40B4-BE49-F238E27FC236}">
              <a16:creationId xmlns:a16="http://schemas.microsoft.com/office/drawing/2014/main" id="{1EE275E6-BB75-4F10-9AF7-6548BE54D82A}"/>
            </a:ext>
          </a:extLst>
        </xdr:cNvPr>
        <xdr:cNvSpPr/>
      </xdr:nvSpPr>
      <xdr:spPr>
        <a:xfrm>
          <a:off x="6722958" y="21804631"/>
          <a:ext cx="2777067" cy="663786"/>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latin typeface="ＭＳ ゴシック" panose="020B0609070205080204" pitchFamily="49" charset="-128"/>
              <a:ea typeface="ＭＳ ゴシック" panose="020B0609070205080204" pitchFamily="49" charset="-128"/>
            </a:rPr>
            <a:t>８．評価点数集計は入力不要です。</a:t>
          </a:r>
          <a:endParaRPr kumimoji="1" lang="en-US" altLang="ja-JP" sz="1100" b="1">
            <a:solidFill>
              <a:srgbClr val="FF0000"/>
            </a:solidFill>
            <a:latin typeface="ＭＳ ゴシック" panose="020B0609070205080204" pitchFamily="49" charset="-128"/>
            <a:ea typeface="ＭＳ ゴシック" panose="020B0609070205080204" pitchFamily="49" charset="-128"/>
          </a:endParaRPr>
        </a:p>
        <a:p>
          <a:r>
            <a:rPr kumimoji="1" lang="ja-JP" altLang="ja-JP" sz="1100" b="1">
              <a:solidFill>
                <a:srgbClr val="FF0000"/>
              </a:solidFill>
              <a:effectLst/>
              <a:latin typeface="ＭＳ ゴシック" panose="020B0609070205080204" pitchFamily="49" charset="-128"/>
              <a:ea typeface="ＭＳ ゴシック" panose="020B0609070205080204" pitchFamily="49" charset="-128"/>
              <a:cs typeface="+mn-cs"/>
            </a:rPr>
            <a:t>ランクは事務局にて記入します。</a:t>
          </a:r>
          <a:endParaRPr lang="ja-JP" altLang="ja-JP" b="1">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21378</xdr:colOff>
      <xdr:row>0</xdr:row>
      <xdr:rowOff>101601</xdr:rowOff>
    </xdr:from>
    <xdr:ext cx="990600" cy="478593"/>
    <xdr:sp macro="" textlink="">
      <xdr:nvSpPr>
        <xdr:cNvPr id="2" name="テキスト ボックス 1">
          <a:extLst>
            <a:ext uri="{FF2B5EF4-FFF2-40B4-BE49-F238E27FC236}">
              <a16:creationId xmlns:a16="http://schemas.microsoft.com/office/drawing/2014/main" id="{03ABE578-0E94-481B-A08D-3A4CE066FC84}"/>
            </a:ext>
          </a:extLst>
        </xdr:cNvPr>
        <xdr:cNvSpPr txBox="1"/>
      </xdr:nvSpPr>
      <xdr:spPr>
        <a:xfrm>
          <a:off x="381211" y="101601"/>
          <a:ext cx="990600" cy="478593"/>
        </a:xfrm>
        <a:prstGeom prst="rect">
          <a:avLst/>
        </a:prstGeom>
        <a:no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b="1">
              <a:solidFill>
                <a:srgbClr val="FF0000"/>
              </a:solidFill>
            </a:rPr>
            <a:t>記入例</a:t>
          </a:r>
        </a:p>
      </xdr:txBody>
    </xdr:sp>
    <xdr:clientData/>
  </xdr:oneCellAnchor>
  <xdr:twoCellAnchor>
    <xdr:from>
      <xdr:col>18</xdr:col>
      <xdr:colOff>129961</xdr:colOff>
      <xdr:row>17</xdr:row>
      <xdr:rowOff>0</xdr:rowOff>
    </xdr:from>
    <xdr:to>
      <xdr:col>33</xdr:col>
      <xdr:colOff>236889</xdr:colOff>
      <xdr:row>22</xdr:row>
      <xdr:rowOff>127000</xdr:rowOff>
    </xdr:to>
    <xdr:sp macro="" textlink="">
      <xdr:nvSpPr>
        <xdr:cNvPr id="3" name="正方形/長方形 2">
          <a:extLst>
            <a:ext uri="{FF2B5EF4-FFF2-40B4-BE49-F238E27FC236}">
              <a16:creationId xmlns:a16="http://schemas.microsoft.com/office/drawing/2014/main" id="{C9CFD7CC-BDE5-4874-92BF-15917B8CD10C}"/>
            </a:ext>
          </a:extLst>
        </xdr:cNvPr>
        <xdr:cNvSpPr/>
      </xdr:nvSpPr>
      <xdr:spPr>
        <a:xfrm>
          <a:off x="6606961" y="3820583"/>
          <a:ext cx="6478095" cy="134408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１．＜評価点１＞工事成績評定</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の間に完成検査を受け、小松市から工事成績評定の通知を受けた工事について、工事業種ごとの成績評定の平均点により評価点の加点・減点を行います。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ＪＶの構成員としての施工実績も含みます。主観的事項に関する調査票の記載は、業種ごとに契約単位で行ってください。</a:t>
          </a:r>
        </a:p>
      </xdr:txBody>
    </xdr:sp>
    <xdr:clientData/>
  </xdr:twoCellAnchor>
  <xdr:twoCellAnchor>
    <xdr:from>
      <xdr:col>18</xdr:col>
      <xdr:colOff>126791</xdr:colOff>
      <xdr:row>27</xdr:row>
      <xdr:rowOff>211666</xdr:rowOff>
    </xdr:from>
    <xdr:to>
      <xdr:col>33</xdr:col>
      <xdr:colOff>231814</xdr:colOff>
      <xdr:row>33</xdr:row>
      <xdr:rowOff>52917</xdr:rowOff>
    </xdr:to>
    <xdr:sp macro="" textlink="">
      <xdr:nvSpPr>
        <xdr:cNvPr id="4" name="正方形/長方形 3">
          <a:extLst>
            <a:ext uri="{FF2B5EF4-FFF2-40B4-BE49-F238E27FC236}">
              <a16:creationId xmlns:a16="http://schemas.microsoft.com/office/drawing/2014/main" id="{BAB80409-C026-4517-9A1D-515075269718}"/>
            </a:ext>
          </a:extLst>
        </xdr:cNvPr>
        <xdr:cNvSpPr/>
      </xdr:nvSpPr>
      <xdr:spPr>
        <a:xfrm>
          <a:off x="6603791" y="6466416"/>
          <a:ext cx="6476190" cy="13017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２．＜評価点２＞優良建設工事施工業者表彰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までの間に、小松市建設工事表彰実施要綱第２条第１項第１号から第４号に該当し受賞された実績により、受賞工事の業種ごとに主観点数を加点します。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ＪＶの構成員としての受賞も実績として認めます。該当の有無及び表彰内容を選択してください。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業種につき上限</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です。その他表彰（建設技術提案工事表彰、人材育成貢献工事表彰、環境共生貢献工事表彰）については、いずれかの表彰を受けていた場合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点を付与します。</a:t>
          </a:r>
        </a:p>
      </xdr:txBody>
    </xdr:sp>
    <xdr:clientData/>
  </xdr:twoCellAnchor>
  <xdr:twoCellAnchor>
    <xdr:from>
      <xdr:col>18</xdr:col>
      <xdr:colOff>135042</xdr:colOff>
      <xdr:row>35</xdr:row>
      <xdr:rowOff>152825</xdr:rowOff>
    </xdr:from>
    <xdr:to>
      <xdr:col>33</xdr:col>
      <xdr:colOff>240065</xdr:colOff>
      <xdr:row>43</xdr:row>
      <xdr:rowOff>179917</xdr:rowOff>
    </xdr:to>
    <xdr:sp macro="" textlink="">
      <xdr:nvSpPr>
        <xdr:cNvPr id="5" name="正方形/長方形 4">
          <a:extLst>
            <a:ext uri="{FF2B5EF4-FFF2-40B4-BE49-F238E27FC236}">
              <a16:creationId xmlns:a16="http://schemas.microsoft.com/office/drawing/2014/main" id="{C15815A4-F882-46E0-A1A6-0CE7F66D040D}"/>
            </a:ext>
          </a:extLst>
        </xdr:cNvPr>
        <xdr:cNvSpPr/>
      </xdr:nvSpPr>
      <xdr:spPr>
        <a:xfrm>
          <a:off x="6612042" y="8354908"/>
          <a:ext cx="6476190" cy="22072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３．＜評価点３＞技術者数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建設業法第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項の規定による技術検定に合格した者、監理技術者資格者証を有する者または建築士法に規定する建築士の免許を有する者の実人数により下記のとおり主観点数を申請する全業種に加点します。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該当人数欄に記入してください。該当がない場合は記入不要です。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添付書類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・経営事項審査申請時の技術職員名簿の写し（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級または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級であることがわかるよう色分けするなどして提出してください。）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・退職者：名簿に退職年月日を記入</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・追加者：該当者を名簿に追加記入し、資格と雇用を確認できる書類を添付すること</a:t>
          </a:r>
        </a:p>
      </xdr:txBody>
    </xdr:sp>
    <xdr:clientData/>
  </xdr:twoCellAnchor>
  <xdr:twoCellAnchor>
    <xdr:from>
      <xdr:col>18</xdr:col>
      <xdr:colOff>133139</xdr:colOff>
      <xdr:row>44</xdr:row>
      <xdr:rowOff>242782</xdr:rowOff>
    </xdr:from>
    <xdr:to>
      <xdr:col>33</xdr:col>
      <xdr:colOff>249592</xdr:colOff>
      <xdr:row>50</xdr:row>
      <xdr:rowOff>105833</xdr:rowOff>
    </xdr:to>
    <xdr:sp macro="" textlink="">
      <xdr:nvSpPr>
        <xdr:cNvPr id="6" name="正方形/長方形 5">
          <a:extLst>
            <a:ext uri="{FF2B5EF4-FFF2-40B4-BE49-F238E27FC236}">
              <a16:creationId xmlns:a16="http://schemas.microsoft.com/office/drawing/2014/main" id="{3E6348BF-5558-4F3A-B441-D1ECE5729D0D}"/>
            </a:ext>
          </a:extLst>
        </xdr:cNvPr>
        <xdr:cNvSpPr/>
      </xdr:nvSpPr>
      <xdr:spPr>
        <a:xfrm>
          <a:off x="6610139" y="10868449"/>
          <a:ext cx="6487620" cy="13235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４．＜評価点４＞指名停止措置の有無</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の間に、小松市の指名停止措置を受けた期間の累計により下記のとおり主観点数を申請する全業種に対して減点します。なお、指名停止期間の始期が上記期間中に含まれる場合を対象とします。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指名停止期間の始期が令和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日以前の場合は、終期が令和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日以降であっても評価の対象となりません。</a:t>
          </a:r>
        </a:p>
      </xdr:txBody>
    </xdr:sp>
    <xdr:clientData/>
  </xdr:twoCellAnchor>
  <xdr:twoCellAnchor>
    <xdr:from>
      <xdr:col>18</xdr:col>
      <xdr:colOff>152188</xdr:colOff>
      <xdr:row>53</xdr:row>
      <xdr:rowOff>2963</xdr:rowOff>
    </xdr:from>
    <xdr:to>
      <xdr:col>33</xdr:col>
      <xdr:colOff>264831</xdr:colOff>
      <xdr:row>61</xdr:row>
      <xdr:rowOff>164464</xdr:rowOff>
    </xdr:to>
    <xdr:sp macro="" textlink="">
      <xdr:nvSpPr>
        <xdr:cNvPr id="7" name="正方形/長方形 6">
          <a:extLst>
            <a:ext uri="{FF2B5EF4-FFF2-40B4-BE49-F238E27FC236}">
              <a16:creationId xmlns:a16="http://schemas.microsoft.com/office/drawing/2014/main" id="{5B32CF7F-76AF-4C1E-A618-5F3D226700F3}"/>
            </a:ext>
          </a:extLst>
        </xdr:cNvPr>
        <xdr:cNvSpPr/>
      </xdr:nvSpPr>
      <xdr:spPr>
        <a:xfrm>
          <a:off x="6629188" y="12819380"/>
          <a:ext cx="6483810" cy="20982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５．＜評価点５＞次世代育成雇用環境の整備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、「次世代育成支援対策推進法」第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条の規定に基づき、一般事業主行動計画を策定し厚生労働大臣（労働局）に届出をしている者（行動計画期間中であること）及び同法第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条の規定に基づく認定を受けている者に対し、申請する全業種に対して下記のとおり主観点数を加点します。該当の点数を○で囲ってください。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・届出のみ：厚生労働省に届出した書類で、受理されたことが確認できるもの</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・認定あり：基準適合一般事業主認定通知書の写し</a:t>
          </a:r>
        </a:p>
      </xdr:txBody>
    </xdr:sp>
    <xdr:clientData/>
  </xdr:twoCellAnchor>
  <xdr:twoCellAnchor>
    <xdr:from>
      <xdr:col>18</xdr:col>
      <xdr:colOff>109643</xdr:colOff>
      <xdr:row>63</xdr:row>
      <xdr:rowOff>17782</xdr:rowOff>
    </xdr:from>
    <xdr:to>
      <xdr:col>33</xdr:col>
      <xdr:colOff>216571</xdr:colOff>
      <xdr:row>76</xdr:row>
      <xdr:rowOff>154940</xdr:rowOff>
    </xdr:to>
    <xdr:sp macro="" textlink="">
      <xdr:nvSpPr>
        <xdr:cNvPr id="8" name="正方形/長方形 7">
          <a:extLst>
            <a:ext uri="{FF2B5EF4-FFF2-40B4-BE49-F238E27FC236}">
              <a16:creationId xmlns:a16="http://schemas.microsoft.com/office/drawing/2014/main" id="{2A8BDB4F-A0DE-4D1B-8206-422899DB4897}"/>
            </a:ext>
          </a:extLst>
        </xdr:cNvPr>
        <xdr:cNvSpPr/>
      </xdr:nvSpPr>
      <xdr:spPr>
        <a:xfrm>
          <a:off x="6586643" y="15480032"/>
          <a:ext cx="6478095" cy="324865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６．＜評価点６＞障がい者の雇用状況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日現在、「障害者の雇用の促進等に関する法律」第２条に定める障がい者を法定雇用障がい者数（法定雇用率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％）を超えて雇用している者に対し、下記のとおり主観点数を申請する全業種に対して加点します。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障がい者数の算定方法は「障害者の雇用の促進等に関する法律」の規定によります。法定雇用障がい者数、雇用障がい者数の人数を記入してください。（Ａ）＜（Ｂ）のとき加点されます。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該当がない場合は記入不要です。</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①障がい者雇用義務あり（労働者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人以上）</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障害者雇用状況報告書の写し（ハローワークの受領が確認できるもの）</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障がい者雇用義務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未満</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・障害を受けていることを確認できるもの（障害者手帳、療育手帳又は精神障害者保険手帳の写し等）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常時雇用していることを確認できるもの（健康保険・厚生年金被保険者標準報酬決定通知書、雇用保険被保険者資格取得等確認通知書、住民税特別徴収税額通知書、所属する事業所の雇用証明書（代表印要）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97576</xdr:colOff>
      <xdr:row>78</xdr:row>
      <xdr:rowOff>19263</xdr:rowOff>
    </xdr:from>
    <xdr:to>
      <xdr:col>33</xdr:col>
      <xdr:colOff>206409</xdr:colOff>
      <xdr:row>82</xdr:row>
      <xdr:rowOff>12702</xdr:rowOff>
    </xdr:to>
    <xdr:sp macro="" textlink="">
      <xdr:nvSpPr>
        <xdr:cNvPr id="9" name="正方形/長方形 8">
          <a:extLst>
            <a:ext uri="{FF2B5EF4-FFF2-40B4-BE49-F238E27FC236}">
              <a16:creationId xmlns:a16="http://schemas.microsoft.com/office/drawing/2014/main" id="{D55DF8F6-A44C-4B53-AD75-9A8520019793}"/>
            </a:ext>
          </a:extLst>
        </xdr:cNvPr>
        <xdr:cNvSpPr/>
      </xdr:nvSpPr>
      <xdr:spPr>
        <a:xfrm>
          <a:off x="6574576" y="19079846"/>
          <a:ext cx="6480000" cy="96710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７．＜評価点７＞除雪・災害及びその他地域貢献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令和７年度において、小松市との除雪・災害等の契約締結の有無及びその他地域貢献の有無により、申請する全業種に対して加点します。</a:t>
          </a:r>
        </a:p>
      </xdr:txBody>
    </xdr:sp>
    <xdr:clientData/>
  </xdr:twoCellAnchor>
  <xdr:twoCellAnchor>
    <xdr:from>
      <xdr:col>18</xdr:col>
      <xdr:colOff>211667</xdr:colOff>
      <xdr:row>5</xdr:row>
      <xdr:rowOff>116416</xdr:rowOff>
    </xdr:from>
    <xdr:to>
      <xdr:col>27</xdr:col>
      <xdr:colOff>133773</xdr:colOff>
      <xdr:row>7</xdr:row>
      <xdr:rowOff>29845</xdr:rowOff>
    </xdr:to>
    <xdr:sp macro="" textlink="">
      <xdr:nvSpPr>
        <xdr:cNvPr id="10" name="正方形/長方形 9">
          <a:extLst>
            <a:ext uri="{FF2B5EF4-FFF2-40B4-BE49-F238E27FC236}">
              <a16:creationId xmlns:a16="http://schemas.microsoft.com/office/drawing/2014/main" id="{F5806719-C78A-4343-9E59-C2D7A108BE1E}"/>
            </a:ext>
          </a:extLst>
        </xdr:cNvPr>
        <xdr:cNvSpPr/>
      </xdr:nvSpPr>
      <xdr:spPr>
        <a:xfrm>
          <a:off x="6688667" y="1344083"/>
          <a:ext cx="3689773" cy="46376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太枠内について、選択または入力してください。</a:t>
          </a:r>
        </a:p>
      </xdr:txBody>
    </xdr:sp>
    <xdr:clientData/>
  </xdr:twoCellAnchor>
  <xdr:twoCellAnchor>
    <xdr:from>
      <xdr:col>18</xdr:col>
      <xdr:colOff>211668</xdr:colOff>
      <xdr:row>91</xdr:row>
      <xdr:rowOff>9526</xdr:rowOff>
    </xdr:from>
    <xdr:to>
      <xdr:col>25</xdr:col>
      <xdr:colOff>72180</xdr:colOff>
      <xdr:row>93</xdr:row>
      <xdr:rowOff>181822</xdr:rowOff>
    </xdr:to>
    <xdr:sp macro="" textlink="">
      <xdr:nvSpPr>
        <xdr:cNvPr id="12" name="正方形/長方形 11">
          <a:extLst>
            <a:ext uri="{FF2B5EF4-FFF2-40B4-BE49-F238E27FC236}">
              <a16:creationId xmlns:a16="http://schemas.microsoft.com/office/drawing/2014/main" id="{B77B6D3E-B0FF-49FA-9C14-E371D55BAE0B}"/>
            </a:ext>
          </a:extLst>
        </xdr:cNvPr>
        <xdr:cNvSpPr/>
      </xdr:nvSpPr>
      <xdr:spPr>
        <a:xfrm>
          <a:off x="6688668" y="21514859"/>
          <a:ext cx="2760345" cy="659130"/>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latin typeface="ＭＳ ゴシック" panose="020B0609070205080204" pitchFamily="49" charset="-128"/>
              <a:ea typeface="ＭＳ ゴシック" panose="020B0609070205080204" pitchFamily="49" charset="-128"/>
            </a:rPr>
            <a:t>８．評価点数集計は入力不要です。</a:t>
          </a:r>
          <a:endParaRPr kumimoji="1" lang="en-US" altLang="ja-JP" sz="1100" b="1">
            <a:solidFill>
              <a:srgbClr val="FF0000"/>
            </a:solidFill>
            <a:latin typeface="ＭＳ ゴシック" panose="020B0609070205080204" pitchFamily="49" charset="-128"/>
            <a:ea typeface="ＭＳ ゴシック" panose="020B0609070205080204" pitchFamily="49" charset="-128"/>
          </a:endParaRPr>
        </a:p>
        <a:p>
          <a:r>
            <a:rPr kumimoji="1" lang="ja-JP" altLang="ja-JP" sz="1100" b="1">
              <a:solidFill>
                <a:srgbClr val="FF0000"/>
              </a:solidFill>
              <a:effectLst/>
              <a:latin typeface="ＭＳ ゴシック" panose="020B0609070205080204" pitchFamily="49" charset="-128"/>
              <a:ea typeface="ＭＳ ゴシック" panose="020B0609070205080204" pitchFamily="49" charset="-128"/>
              <a:cs typeface="+mn-cs"/>
            </a:rPr>
            <a:t>ランクは事務局にて記入します。</a:t>
          </a:r>
          <a:endParaRPr lang="ja-JP" altLang="ja-JP" b="1">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52244-E449-4735-93C1-E26F7C215145}">
  <sheetPr>
    <tabColor rgb="FF0070C0"/>
  </sheetPr>
  <dimension ref="A1:X120"/>
  <sheetViews>
    <sheetView tabSelected="1" view="pageBreakPreview" zoomScale="80" zoomScaleNormal="100" zoomScaleSheetLayoutView="80" workbookViewId="0">
      <selection activeCell="M3" sqref="M3"/>
    </sheetView>
  </sheetViews>
  <sheetFormatPr defaultColWidth="8.69921875" defaultRowHeight="19.95" customHeight="1"/>
  <cols>
    <col min="1" max="18" width="4.69921875" style="63" customWidth="1"/>
    <col min="19" max="19" width="6.69921875" style="63" customWidth="1"/>
    <col min="20" max="22" width="4.69921875" style="63" customWidth="1"/>
    <col min="23" max="35" width="5.69921875" style="63" customWidth="1"/>
    <col min="36" max="16384" width="8.69921875" style="63"/>
  </cols>
  <sheetData>
    <row r="1" spans="1:18" ht="22.2" customHeight="1">
      <c r="A1" s="114" t="s">
        <v>0</v>
      </c>
      <c r="B1" s="115"/>
      <c r="C1" s="115"/>
      <c r="D1" s="115"/>
      <c r="E1" s="115"/>
      <c r="F1" s="115"/>
      <c r="G1" s="115"/>
      <c r="H1" s="115"/>
      <c r="I1" s="115"/>
      <c r="J1" s="115"/>
      <c r="K1" s="115"/>
      <c r="L1" s="115"/>
      <c r="M1" s="115"/>
      <c r="N1" s="115"/>
      <c r="O1" s="115"/>
      <c r="P1" s="116"/>
      <c r="Q1" s="116"/>
      <c r="R1" s="116"/>
    </row>
    <row r="2" spans="1:18" ht="10.199999999999999" customHeight="1">
      <c r="A2" s="114"/>
      <c r="B2" s="115"/>
      <c r="C2" s="115"/>
      <c r="D2" s="115"/>
      <c r="E2" s="115"/>
      <c r="F2" s="115"/>
      <c r="G2" s="115"/>
      <c r="H2" s="115"/>
      <c r="I2" s="115"/>
      <c r="J2" s="115"/>
      <c r="K2" s="115"/>
      <c r="L2" s="115"/>
      <c r="M2" s="115"/>
      <c r="N2" s="115"/>
      <c r="O2" s="115"/>
      <c r="P2" s="116"/>
      <c r="Q2" s="116"/>
      <c r="R2" s="116"/>
    </row>
    <row r="3" spans="1:18" ht="22.2" customHeight="1" thickBot="1">
      <c r="J3" s="192"/>
      <c r="K3" s="192"/>
      <c r="L3" s="192"/>
      <c r="M3" s="192"/>
      <c r="N3" s="602" t="s">
        <v>180</v>
      </c>
      <c r="O3" s="192"/>
      <c r="P3" s="602" t="s">
        <v>179</v>
      </c>
      <c r="Q3" s="192"/>
      <c r="R3" s="603" t="s">
        <v>178</v>
      </c>
    </row>
    <row r="4" spans="1:18" ht="22.2" customHeight="1">
      <c r="A4" s="117" t="s">
        <v>145</v>
      </c>
      <c r="B4" s="105"/>
      <c r="C4" s="118"/>
      <c r="D4" s="119"/>
      <c r="E4" s="218"/>
      <c r="F4" s="219"/>
      <c r="G4" s="219"/>
      <c r="H4" s="219"/>
      <c r="I4" s="219"/>
      <c r="J4" s="219"/>
      <c r="K4" s="219"/>
      <c r="L4" s="219"/>
      <c r="M4" s="219"/>
      <c r="N4" s="219"/>
      <c r="O4" s="220"/>
      <c r="P4" s="104" t="s">
        <v>195</v>
      </c>
      <c r="Q4" s="105"/>
      <c r="R4" s="106"/>
    </row>
    <row r="5" spans="1:18" ht="22.2" customHeight="1">
      <c r="A5" s="120" t="s">
        <v>1</v>
      </c>
      <c r="B5" s="121"/>
      <c r="C5" s="122"/>
      <c r="D5" s="123"/>
      <c r="E5" s="221"/>
      <c r="F5" s="222"/>
      <c r="G5" s="222"/>
      <c r="H5" s="222"/>
      <c r="I5" s="222"/>
      <c r="J5" s="222"/>
      <c r="K5" s="222"/>
      <c r="L5" s="222"/>
      <c r="M5" s="222"/>
      <c r="N5" s="222"/>
      <c r="O5" s="223"/>
      <c r="P5" s="224"/>
      <c r="Q5" s="225"/>
      <c r="R5" s="226"/>
    </row>
    <row r="6" spans="1:18" ht="22.2" customHeight="1">
      <c r="A6" s="120" t="s">
        <v>2</v>
      </c>
      <c r="B6" s="121"/>
      <c r="C6" s="122"/>
      <c r="D6" s="123"/>
      <c r="E6" s="521"/>
      <c r="F6" s="522"/>
      <c r="G6" s="522"/>
      <c r="H6" s="522"/>
      <c r="I6" s="522"/>
      <c r="J6" s="522"/>
      <c r="K6" s="522"/>
      <c r="L6" s="522"/>
      <c r="M6" s="522"/>
      <c r="N6" s="522"/>
      <c r="O6" s="522"/>
      <c r="P6" s="522"/>
      <c r="Q6" s="522"/>
      <c r="R6" s="523"/>
    </row>
    <row r="7" spans="1:18" ht="22.2" customHeight="1" thickBot="1">
      <c r="A7" s="124" t="s">
        <v>138</v>
      </c>
      <c r="B7" s="125"/>
      <c r="C7" s="126"/>
      <c r="D7" s="127"/>
      <c r="E7" s="524"/>
      <c r="F7" s="525"/>
      <c r="G7" s="525"/>
      <c r="H7" s="525"/>
      <c r="I7" s="601"/>
      <c r="J7" s="128" t="s">
        <v>137</v>
      </c>
      <c r="K7" s="125"/>
      <c r="L7" s="126"/>
      <c r="M7" s="524"/>
      <c r="N7" s="525"/>
      <c r="O7" s="525"/>
      <c r="P7" s="525"/>
      <c r="Q7" s="525"/>
      <c r="R7" s="526"/>
    </row>
    <row r="8" spans="1:18" ht="10.199999999999999" customHeight="1"/>
    <row r="9" spans="1:18" ht="15" customHeight="1">
      <c r="A9" s="63" t="s">
        <v>106</v>
      </c>
    </row>
    <row r="10" spans="1:18" ht="15" customHeight="1">
      <c r="A10" s="63" t="s">
        <v>206</v>
      </c>
    </row>
    <row r="11" spans="1:18" ht="10.199999999999999" customHeight="1"/>
    <row r="12" spans="1:18" ht="19.95" customHeight="1" thickBot="1">
      <c r="A12" s="129" t="s">
        <v>27</v>
      </c>
      <c r="B12" s="130"/>
      <c r="C12" s="130"/>
      <c r="D12" s="131"/>
      <c r="E12" s="130"/>
      <c r="F12" s="130"/>
      <c r="G12" s="130"/>
      <c r="H12" s="130"/>
      <c r="I12" s="527" t="s">
        <v>207</v>
      </c>
      <c r="J12" s="528"/>
      <c r="K12" s="528"/>
      <c r="L12" s="529"/>
      <c r="M12" s="134"/>
      <c r="N12" s="134"/>
      <c r="O12" s="134"/>
      <c r="P12" s="134"/>
    </row>
    <row r="13" spans="1:18" ht="19.95" customHeight="1">
      <c r="A13" s="210" t="s">
        <v>41</v>
      </c>
      <c r="B13" s="230"/>
      <c r="C13" s="231"/>
      <c r="D13" s="231"/>
      <c r="E13" s="231"/>
      <c r="F13" s="231"/>
      <c r="G13" s="231"/>
      <c r="H13" s="232"/>
      <c r="I13" s="530"/>
      <c r="J13" s="531"/>
      <c r="K13" s="531"/>
      <c r="L13" s="532"/>
      <c r="M13" s="134"/>
      <c r="N13" s="134"/>
      <c r="O13" s="134"/>
      <c r="P13" s="134"/>
    </row>
    <row r="14" spans="1:18" ht="19.95" customHeight="1">
      <c r="A14" s="210" t="s">
        <v>42</v>
      </c>
      <c r="B14" s="227"/>
      <c r="C14" s="228"/>
      <c r="D14" s="228"/>
      <c r="E14" s="228"/>
      <c r="F14" s="228"/>
      <c r="G14" s="228"/>
      <c r="H14" s="229"/>
      <c r="I14" s="533"/>
      <c r="J14" s="534"/>
      <c r="K14" s="534"/>
      <c r="L14" s="535"/>
      <c r="M14" s="134"/>
      <c r="N14" s="134"/>
      <c r="O14" s="134"/>
      <c r="P14" s="134"/>
    </row>
    <row r="15" spans="1:18" ht="19.95" customHeight="1" thickBot="1">
      <c r="A15" s="210" t="s">
        <v>43</v>
      </c>
      <c r="B15" s="233"/>
      <c r="C15" s="234"/>
      <c r="D15" s="234"/>
      <c r="E15" s="234"/>
      <c r="F15" s="234"/>
      <c r="G15" s="234"/>
      <c r="H15" s="235"/>
      <c r="I15" s="536"/>
      <c r="J15" s="537"/>
      <c r="K15" s="537"/>
      <c r="L15" s="538"/>
      <c r="M15" s="134"/>
      <c r="N15" s="134"/>
      <c r="O15" s="134"/>
      <c r="P15" s="134"/>
    </row>
    <row r="16" spans="1:18" ht="15" customHeight="1"/>
    <row r="17" spans="1:17" ht="19.95" customHeight="1">
      <c r="A17" s="63" t="s">
        <v>16</v>
      </c>
      <c r="Q17" s="135"/>
    </row>
    <row r="18" spans="1:17" ht="19.95" customHeight="1">
      <c r="A18" s="236" t="s">
        <v>216</v>
      </c>
      <c r="B18" s="237"/>
      <c r="C18" s="237"/>
      <c r="D18" s="238"/>
      <c r="E18" s="136" t="s">
        <v>4</v>
      </c>
      <c r="F18" s="130"/>
      <c r="G18" s="136"/>
      <c r="H18" s="136"/>
      <c r="I18" s="137" t="s">
        <v>5</v>
      </c>
      <c r="J18" s="130"/>
      <c r="K18" s="130"/>
      <c r="L18" s="138"/>
      <c r="M18" s="136" t="s">
        <v>6</v>
      </c>
      <c r="N18" s="130"/>
      <c r="O18" s="136"/>
      <c r="P18" s="133"/>
      <c r="Q18" s="135"/>
    </row>
    <row r="19" spans="1:17" ht="19.95" customHeight="1">
      <c r="A19" s="239"/>
      <c r="B19" s="240"/>
      <c r="C19" s="240"/>
      <c r="D19" s="240"/>
      <c r="E19" s="244" t="str">
        <f>IF(B13="","",B13)</f>
        <v/>
      </c>
      <c r="F19" s="245"/>
      <c r="G19" s="245"/>
      <c r="H19" s="246"/>
      <c r="I19" s="244" t="str">
        <f>IF(B14="","",B14)</f>
        <v/>
      </c>
      <c r="J19" s="245"/>
      <c r="K19" s="245"/>
      <c r="L19" s="246"/>
      <c r="M19" s="244" t="str">
        <f>IF(B15="","",B15)</f>
        <v/>
      </c>
      <c r="N19" s="245"/>
      <c r="O19" s="245"/>
      <c r="P19" s="246"/>
      <c r="Q19" s="135"/>
    </row>
    <row r="20" spans="1:17" ht="19.95" customHeight="1">
      <c r="A20" s="239"/>
      <c r="B20" s="240"/>
      <c r="C20" s="240"/>
      <c r="D20" s="240"/>
      <c r="E20" s="247"/>
      <c r="F20" s="248"/>
      <c r="G20" s="248"/>
      <c r="H20" s="249"/>
      <c r="I20" s="247"/>
      <c r="J20" s="248"/>
      <c r="K20" s="248"/>
      <c r="L20" s="249"/>
      <c r="M20" s="247"/>
      <c r="N20" s="248"/>
      <c r="O20" s="248"/>
      <c r="P20" s="249"/>
      <c r="Q20" s="135"/>
    </row>
    <row r="21" spans="1:17" ht="19.95" customHeight="1" thickBot="1">
      <c r="A21" s="241"/>
      <c r="B21" s="242"/>
      <c r="C21" s="242"/>
      <c r="D21" s="243"/>
      <c r="E21" s="139" t="s">
        <v>29</v>
      </c>
      <c r="F21" s="140" t="s">
        <v>28</v>
      </c>
      <c r="G21" s="141"/>
      <c r="H21" s="140"/>
      <c r="I21" s="142" t="s">
        <v>29</v>
      </c>
      <c r="J21" s="143" t="s">
        <v>28</v>
      </c>
      <c r="K21" s="144"/>
      <c r="L21" s="145"/>
      <c r="M21" s="142" t="s">
        <v>29</v>
      </c>
      <c r="N21" s="143" t="s">
        <v>28</v>
      </c>
      <c r="O21" s="144"/>
      <c r="P21" s="145"/>
      <c r="Q21" s="135"/>
    </row>
    <row r="22" spans="1:17" ht="19.95" customHeight="1">
      <c r="A22" s="146" t="s">
        <v>8</v>
      </c>
      <c r="B22" s="147"/>
      <c r="C22" s="147"/>
      <c r="D22" s="148"/>
      <c r="E22" s="193"/>
      <c r="F22" s="149"/>
      <c r="G22" s="213">
        <v>30</v>
      </c>
      <c r="H22" s="214" t="s">
        <v>31</v>
      </c>
      <c r="I22" s="193"/>
      <c r="J22" s="149"/>
      <c r="K22" s="213">
        <v>30</v>
      </c>
      <c r="L22" s="214" t="s">
        <v>31</v>
      </c>
      <c r="M22" s="193"/>
      <c r="N22" s="149"/>
      <c r="O22" s="213">
        <v>30</v>
      </c>
      <c r="P22" s="214" t="s">
        <v>31</v>
      </c>
      <c r="Q22" s="135"/>
    </row>
    <row r="23" spans="1:17" ht="19.95" customHeight="1">
      <c r="A23" s="146" t="s">
        <v>131</v>
      </c>
      <c r="B23" s="147"/>
      <c r="C23" s="147"/>
      <c r="D23" s="148"/>
      <c r="E23" s="216"/>
      <c r="F23" s="149"/>
      <c r="G23" s="150">
        <v>20</v>
      </c>
      <c r="H23" s="214" t="s">
        <v>31</v>
      </c>
      <c r="I23" s="216"/>
      <c r="J23" s="149"/>
      <c r="K23" s="150">
        <v>20</v>
      </c>
      <c r="L23" s="214" t="s">
        <v>31</v>
      </c>
      <c r="M23" s="216"/>
      <c r="N23" s="149"/>
      <c r="O23" s="150">
        <v>20</v>
      </c>
      <c r="P23" s="214" t="s">
        <v>31</v>
      </c>
    </row>
    <row r="24" spans="1:17" ht="19.95" customHeight="1">
      <c r="A24" s="146" t="s">
        <v>132</v>
      </c>
      <c r="B24" s="147"/>
      <c r="C24" s="147"/>
      <c r="D24" s="148"/>
      <c r="E24" s="216"/>
      <c r="F24" s="149"/>
      <c r="G24" s="151">
        <v>10</v>
      </c>
      <c r="H24" s="214" t="s">
        <v>31</v>
      </c>
      <c r="I24" s="216"/>
      <c r="J24" s="149"/>
      <c r="K24" s="151">
        <v>10</v>
      </c>
      <c r="L24" s="214" t="s">
        <v>31</v>
      </c>
      <c r="M24" s="216"/>
      <c r="N24" s="149"/>
      <c r="O24" s="151">
        <v>10</v>
      </c>
      <c r="P24" s="214" t="s">
        <v>31</v>
      </c>
    </row>
    <row r="25" spans="1:17" ht="19.95" customHeight="1">
      <c r="A25" s="146" t="s">
        <v>133</v>
      </c>
      <c r="B25" s="147"/>
      <c r="C25" s="147"/>
      <c r="D25" s="148"/>
      <c r="E25" s="216"/>
      <c r="F25" s="149"/>
      <c r="G25" s="151">
        <v>5</v>
      </c>
      <c r="H25" s="214" t="s">
        <v>31</v>
      </c>
      <c r="I25" s="216"/>
      <c r="J25" s="149"/>
      <c r="K25" s="151">
        <v>5</v>
      </c>
      <c r="L25" s="214" t="s">
        <v>31</v>
      </c>
      <c r="M25" s="216"/>
      <c r="N25" s="149"/>
      <c r="O25" s="151">
        <v>5</v>
      </c>
      <c r="P25" s="214" t="s">
        <v>31</v>
      </c>
    </row>
    <row r="26" spans="1:17" ht="19.95" customHeight="1">
      <c r="A26" s="146" t="s">
        <v>134</v>
      </c>
      <c r="B26" s="147"/>
      <c r="C26" s="147"/>
      <c r="D26" s="148"/>
      <c r="E26" s="216"/>
      <c r="F26" s="149"/>
      <c r="G26" s="151">
        <v>0</v>
      </c>
      <c r="H26" s="214" t="s">
        <v>31</v>
      </c>
      <c r="I26" s="216"/>
      <c r="J26" s="149"/>
      <c r="K26" s="151">
        <v>0</v>
      </c>
      <c r="L26" s="214" t="s">
        <v>31</v>
      </c>
      <c r="M26" s="216"/>
      <c r="N26" s="149"/>
      <c r="O26" s="151">
        <v>0</v>
      </c>
      <c r="P26" s="214" t="s">
        <v>31</v>
      </c>
    </row>
    <row r="27" spans="1:17" ht="19.95" customHeight="1">
      <c r="A27" s="146" t="s">
        <v>135</v>
      </c>
      <c r="B27" s="147"/>
      <c r="C27" s="147"/>
      <c r="D27" s="148"/>
      <c r="E27" s="216"/>
      <c r="F27" s="149"/>
      <c r="G27" s="151">
        <v>-10</v>
      </c>
      <c r="H27" s="214" t="s">
        <v>31</v>
      </c>
      <c r="I27" s="216"/>
      <c r="J27" s="149"/>
      <c r="K27" s="151">
        <v>-10</v>
      </c>
      <c r="L27" s="214" t="s">
        <v>31</v>
      </c>
      <c r="M27" s="216"/>
      <c r="N27" s="149"/>
      <c r="O27" s="151">
        <v>-10</v>
      </c>
      <c r="P27" s="214" t="s">
        <v>31</v>
      </c>
    </row>
    <row r="28" spans="1:17" ht="19.95" customHeight="1">
      <c r="A28" s="146" t="s">
        <v>136</v>
      </c>
      <c r="B28" s="147"/>
      <c r="C28" s="147"/>
      <c r="D28" s="148"/>
      <c r="E28" s="216"/>
      <c r="F28" s="149"/>
      <c r="G28" s="151">
        <v>-20</v>
      </c>
      <c r="H28" s="214" t="s">
        <v>31</v>
      </c>
      <c r="I28" s="216"/>
      <c r="J28" s="149"/>
      <c r="K28" s="151">
        <v>-20</v>
      </c>
      <c r="L28" s="214" t="s">
        <v>31</v>
      </c>
      <c r="M28" s="216"/>
      <c r="N28" s="149"/>
      <c r="O28" s="151">
        <v>-20</v>
      </c>
      <c r="P28" s="214" t="s">
        <v>31</v>
      </c>
    </row>
    <row r="29" spans="1:17" ht="19.95" customHeight="1">
      <c r="A29" s="146" t="s">
        <v>11</v>
      </c>
      <c r="B29" s="147"/>
      <c r="C29" s="147"/>
      <c r="D29" s="148"/>
      <c r="E29" s="216"/>
      <c r="F29" s="149"/>
      <c r="G29" s="151">
        <v>-30</v>
      </c>
      <c r="H29" s="214" t="s">
        <v>31</v>
      </c>
      <c r="I29" s="216"/>
      <c r="J29" s="149"/>
      <c r="K29" s="151">
        <v>-30</v>
      </c>
      <c r="L29" s="214" t="s">
        <v>31</v>
      </c>
      <c r="M29" s="216"/>
      <c r="N29" s="149"/>
      <c r="O29" s="151">
        <v>-30</v>
      </c>
      <c r="P29" s="214" t="s">
        <v>31</v>
      </c>
    </row>
    <row r="30" spans="1:17" ht="19.95" customHeight="1" thickBot="1">
      <c r="A30" s="146" t="s">
        <v>7</v>
      </c>
      <c r="B30" s="147"/>
      <c r="C30" s="147"/>
      <c r="D30" s="148"/>
      <c r="E30" s="217"/>
      <c r="F30" s="149"/>
      <c r="G30" s="151">
        <v>0</v>
      </c>
      <c r="H30" s="214" t="s">
        <v>31</v>
      </c>
      <c r="I30" s="217"/>
      <c r="J30" s="149"/>
      <c r="K30" s="151">
        <v>0</v>
      </c>
      <c r="L30" s="214" t="s">
        <v>31</v>
      </c>
      <c r="M30" s="217"/>
      <c r="N30" s="149"/>
      <c r="O30" s="151">
        <v>0</v>
      </c>
      <c r="P30" s="214" t="s">
        <v>31</v>
      </c>
    </row>
    <row r="31" spans="1:17" ht="19.95" customHeight="1">
      <c r="A31" s="215"/>
      <c r="B31" s="215"/>
      <c r="C31" s="215"/>
      <c r="D31" s="215"/>
      <c r="E31" s="215"/>
      <c r="F31" s="152"/>
      <c r="G31" s="116"/>
      <c r="H31" s="116"/>
      <c r="I31" s="153"/>
      <c r="L31" s="153"/>
    </row>
    <row r="32" spans="1:17" ht="19.95" customHeight="1">
      <c r="A32" s="63" t="s">
        <v>104</v>
      </c>
      <c r="Q32" s="135"/>
    </row>
    <row r="33" spans="1:17" ht="19.95" customHeight="1" thickBot="1">
      <c r="A33" s="129" t="s">
        <v>27</v>
      </c>
      <c r="B33" s="121"/>
      <c r="C33" s="121"/>
      <c r="D33" s="154"/>
      <c r="E33" s="121"/>
      <c r="F33" s="121"/>
      <c r="G33" s="128" t="s">
        <v>182</v>
      </c>
      <c r="H33" s="155"/>
      <c r="I33" s="155"/>
      <c r="J33" s="155"/>
      <c r="K33" s="155"/>
      <c r="L33" s="156"/>
      <c r="M33" s="126"/>
      <c r="N33" s="131" t="s">
        <v>28</v>
      </c>
      <c r="O33" s="131"/>
      <c r="P33" s="157"/>
      <c r="Q33" s="135"/>
    </row>
    <row r="34" spans="1:17" ht="19.95" customHeight="1">
      <c r="A34" s="210" t="s">
        <v>41</v>
      </c>
      <c r="B34" s="264" t="str">
        <f>IF(B13="","",B13)</f>
        <v/>
      </c>
      <c r="C34" s="265"/>
      <c r="D34" s="265"/>
      <c r="E34" s="265"/>
      <c r="F34" s="265"/>
      <c r="G34" s="539"/>
      <c r="H34" s="540"/>
      <c r="I34" s="540"/>
      <c r="J34" s="540"/>
      <c r="K34" s="540"/>
      <c r="L34" s="540"/>
      <c r="M34" s="541"/>
      <c r="N34" s="542" t="str">
        <f>IFERROR(VLOOKUP(G34,リスト!A15:B17,2,FALSE),"")</f>
        <v/>
      </c>
      <c r="O34" s="543"/>
      <c r="P34" s="158" t="s">
        <v>31</v>
      </c>
      <c r="Q34" s="135"/>
    </row>
    <row r="35" spans="1:17" ht="19.95" customHeight="1">
      <c r="A35" s="210" t="s">
        <v>42</v>
      </c>
      <c r="B35" s="264" t="str">
        <f>IF(B14="","",B14)</f>
        <v/>
      </c>
      <c r="C35" s="264"/>
      <c r="D35" s="264"/>
      <c r="E35" s="264"/>
      <c r="F35" s="264"/>
      <c r="G35" s="544"/>
      <c r="H35" s="545"/>
      <c r="I35" s="545"/>
      <c r="J35" s="545"/>
      <c r="K35" s="545"/>
      <c r="L35" s="545"/>
      <c r="M35" s="546"/>
      <c r="N35" s="542" t="str">
        <f>IFERROR(VLOOKUP(G35,リスト!A15:B17,2,FALSE),"")</f>
        <v/>
      </c>
      <c r="O35" s="543"/>
      <c r="P35" s="158" t="s">
        <v>31</v>
      </c>
      <c r="Q35" s="135"/>
    </row>
    <row r="36" spans="1:17" ht="19.95" customHeight="1" thickBot="1">
      <c r="A36" s="210" t="s">
        <v>43</v>
      </c>
      <c r="B36" s="264" t="str">
        <f>IF(B15="","",B15)</f>
        <v/>
      </c>
      <c r="C36" s="264"/>
      <c r="D36" s="264"/>
      <c r="E36" s="264"/>
      <c r="F36" s="264"/>
      <c r="G36" s="547"/>
      <c r="H36" s="548"/>
      <c r="I36" s="548"/>
      <c r="J36" s="548"/>
      <c r="K36" s="548"/>
      <c r="L36" s="548"/>
      <c r="M36" s="549"/>
      <c r="N36" s="542" t="str">
        <f>IFERROR(VLOOKUP(G36,リスト!A16:B18,2,FALSE),"")</f>
        <v/>
      </c>
      <c r="O36" s="543"/>
      <c r="P36" s="158" t="s">
        <v>31</v>
      </c>
      <c r="Q36" s="135"/>
    </row>
    <row r="37" spans="1:17" ht="19.95" customHeight="1">
      <c r="A37" s="159"/>
      <c r="B37" s="159"/>
      <c r="C37" s="159"/>
      <c r="D37" s="159"/>
      <c r="E37" s="160"/>
    </row>
    <row r="38" spans="1:17" ht="19.95" customHeight="1">
      <c r="A38" s="63" t="s">
        <v>144</v>
      </c>
      <c r="Q38" s="135"/>
    </row>
    <row r="39" spans="1:17" ht="19.95" customHeight="1" thickBot="1">
      <c r="A39" s="123" t="s">
        <v>20</v>
      </c>
      <c r="B39" s="123"/>
      <c r="C39" s="123"/>
      <c r="D39" s="123"/>
      <c r="E39" s="123"/>
      <c r="F39" s="129"/>
      <c r="G39" s="122"/>
      <c r="H39" s="123" t="s">
        <v>36</v>
      </c>
      <c r="I39" s="121"/>
      <c r="J39" s="123"/>
      <c r="K39" s="132" t="s">
        <v>21</v>
      </c>
      <c r="L39" s="130"/>
      <c r="M39" s="122"/>
      <c r="N39" s="123" t="s">
        <v>22</v>
      </c>
      <c r="O39" s="121"/>
      <c r="P39" s="123"/>
      <c r="Q39" s="135"/>
    </row>
    <row r="40" spans="1:17" ht="19.95" customHeight="1">
      <c r="A40" s="161" t="s">
        <v>23</v>
      </c>
      <c r="B40" s="162"/>
      <c r="C40" s="162"/>
      <c r="D40" s="162"/>
      <c r="E40" s="162"/>
      <c r="F40" s="162"/>
      <c r="G40" s="162"/>
      <c r="H40" s="211"/>
      <c r="I40" s="163">
        <v>2</v>
      </c>
      <c r="J40" s="162" t="s">
        <v>31</v>
      </c>
      <c r="K40" s="550"/>
      <c r="L40" s="551"/>
      <c r="M40" s="162" t="s">
        <v>26</v>
      </c>
      <c r="N40" s="552"/>
      <c r="O40" s="206">
        <f>I40*K40</f>
        <v>0</v>
      </c>
      <c r="P40" s="164" t="s">
        <v>35</v>
      </c>
      <c r="Q40" s="135"/>
    </row>
    <row r="41" spans="1:17" ht="19.95" customHeight="1" thickBot="1">
      <c r="A41" s="165" t="s">
        <v>25</v>
      </c>
      <c r="B41" s="166"/>
      <c r="C41" s="166"/>
      <c r="D41" s="166"/>
      <c r="E41" s="166"/>
      <c r="F41" s="166"/>
      <c r="G41" s="166"/>
      <c r="H41" s="212"/>
      <c r="I41" s="213">
        <v>1</v>
      </c>
      <c r="J41" s="166" t="s">
        <v>31</v>
      </c>
      <c r="K41" s="553"/>
      <c r="L41" s="554"/>
      <c r="M41" s="166" t="s">
        <v>26</v>
      </c>
      <c r="N41" s="208"/>
      <c r="O41" s="207">
        <f>I41*K41</f>
        <v>0</v>
      </c>
      <c r="P41" s="167" t="s">
        <v>35</v>
      </c>
      <c r="Q41" s="135"/>
    </row>
    <row r="42" spans="1:17" ht="19.95" customHeight="1">
      <c r="A42" s="165" t="s">
        <v>30</v>
      </c>
      <c r="B42" s="166"/>
      <c r="C42" s="166"/>
      <c r="D42" s="166"/>
      <c r="E42" s="166"/>
      <c r="F42" s="166"/>
      <c r="G42" s="166"/>
      <c r="H42" s="166"/>
      <c r="I42" s="166"/>
      <c r="J42" s="166"/>
      <c r="K42" s="166"/>
      <c r="L42" s="166"/>
      <c r="M42" s="166"/>
      <c r="N42" s="208"/>
      <c r="O42" s="207">
        <f>MIN(SUM(O40:O41),20)</f>
        <v>0</v>
      </c>
      <c r="P42" s="167" t="s">
        <v>35</v>
      </c>
      <c r="Q42" s="135"/>
    </row>
    <row r="43" spans="1:17" ht="15" customHeight="1">
      <c r="A43" s="168" t="s">
        <v>200</v>
      </c>
      <c r="B43" s="134"/>
      <c r="C43" s="134" t="s">
        <v>199</v>
      </c>
      <c r="D43" s="134"/>
      <c r="E43" s="134"/>
      <c r="F43" s="134"/>
      <c r="G43" s="134"/>
      <c r="H43" s="134"/>
      <c r="I43" s="134"/>
      <c r="J43" s="134"/>
      <c r="K43" s="134"/>
      <c r="L43" s="134"/>
      <c r="M43" s="134"/>
      <c r="N43" s="134"/>
      <c r="O43" s="169"/>
      <c r="P43" s="134"/>
      <c r="Q43" s="135"/>
    </row>
    <row r="45" spans="1:17" ht="19.95" customHeight="1">
      <c r="A45" s="63" t="s">
        <v>37</v>
      </c>
      <c r="P45" s="135"/>
      <c r="Q45" s="135"/>
    </row>
    <row r="46" spans="1:17" ht="19.95" customHeight="1" thickBot="1">
      <c r="A46" s="123" t="s">
        <v>32</v>
      </c>
      <c r="B46" s="123"/>
      <c r="C46" s="123"/>
      <c r="D46" s="123"/>
      <c r="E46" s="123"/>
      <c r="F46" s="123"/>
      <c r="G46" s="129" t="s">
        <v>28</v>
      </c>
      <c r="H46" s="122"/>
      <c r="I46" s="170" t="s">
        <v>29</v>
      </c>
      <c r="P46" s="135"/>
      <c r="Q46" s="135"/>
    </row>
    <row r="47" spans="1:17" ht="19.95" customHeight="1">
      <c r="A47" s="165" t="s">
        <v>19</v>
      </c>
      <c r="B47" s="166"/>
      <c r="C47" s="166"/>
      <c r="D47" s="166"/>
      <c r="E47" s="166"/>
      <c r="F47" s="167"/>
      <c r="G47" s="151">
        <v>0</v>
      </c>
      <c r="H47" s="167" t="s">
        <v>31</v>
      </c>
      <c r="I47" s="555"/>
      <c r="P47" s="135"/>
      <c r="Q47" s="135"/>
    </row>
    <row r="48" spans="1:17" ht="19.95" customHeight="1">
      <c r="A48" s="165" t="s">
        <v>33</v>
      </c>
      <c r="B48" s="166"/>
      <c r="C48" s="166"/>
      <c r="D48" s="166"/>
      <c r="E48" s="166"/>
      <c r="F48" s="167"/>
      <c r="G48" s="151">
        <v>-20</v>
      </c>
      <c r="H48" s="167" t="s">
        <v>31</v>
      </c>
      <c r="I48" s="556"/>
      <c r="P48" s="135"/>
      <c r="Q48" s="135"/>
    </row>
    <row r="49" spans="1:17" ht="19.95" customHeight="1">
      <c r="A49" s="165" t="s">
        <v>219</v>
      </c>
      <c r="B49" s="166"/>
      <c r="C49" s="166"/>
      <c r="D49" s="166"/>
      <c r="E49" s="166"/>
      <c r="F49" s="167"/>
      <c r="G49" s="151">
        <v>-30</v>
      </c>
      <c r="H49" s="167" t="s">
        <v>31</v>
      </c>
      <c r="I49" s="556"/>
      <c r="P49" s="135"/>
      <c r="Q49" s="135"/>
    </row>
    <row r="50" spans="1:17" ht="19.95" customHeight="1">
      <c r="A50" s="165" t="s">
        <v>220</v>
      </c>
      <c r="B50" s="166"/>
      <c r="C50" s="166"/>
      <c r="D50" s="166"/>
      <c r="E50" s="166"/>
      <c r="F50" s="167"/>
      <c r="G50" s="151">
        <v>-40</v>
      </c>
      <c r="H50" s="167" t="s">
        <v>31</v>
      </c>
      <c r="I50" s="556"/>
      <c r="P50" s="135"/>
      <c r="Q50" s="135"/>
    </row>
    <row r="51" spans="1:17" ht="19.95" customHeight="1" thickBot="1">
      <c r="A51" s="165" t="s">
        <v>34</v>
      </c>
      <c r="B51" s="166"/>
      <c r="C51" s="166"/>
      <c r="D51" s="166"/>
      <c r="E51" s="166"/>
      <c r="F51" s="167"/>
      <c r="G51" s="151">
        <v>-50</v>
      </c>
      <c r="H51" s="167" t="s">
        <v>31</v>
      </c>
      <c r="I51" s="557"/>
    </row>
    <row r="53" spans="1:17" ht="19.95" customHeight="1">
      <c r="A53" s="63" t="s">
        <v>38</v>
      </c>
    </row>
    <row r="54" spans="1:17" ht="19.95" customHeight="1" thickBot="1">
      <c r="A54" s="129" t="s">
        <v>107</v>
      </c>
      <c r="B54" s="121"/>
      <c r="C54" s="121"/>
      <c r="D54" s="121"/>
      <c r="E54" s="121"/>
      <c r="F54" s="121"/>
      <c r="G54" s="121"/>
      <c r="H54" s="121"/>
      <c r="I54" s="121"/>
      <c r="J54" s="121"/>
      <c r="K54" s="121"/>
      <c r="L54" s="122"/>
      <c r="M54" s="123"/>
      <c r="N54" s="123" t="s">
        <v>17</v>
      </c>
      <c r="O54" s="129"/>
      <c r="P54" s="171" t="s">
        <v>29</v>
      </c>
      <c r="Q54" s="135"/>
    </row>
    <row r="55" spans="1:17" ht="19.95" customHeight="1">
      <c r="A55" s="250" t="s">
        <v>185</v>
      </c>
      <c r="B55" s="251"/>
      <c r="C55" s="251"/>
      <c r="D55" s="254" t="s">
        <v>192</v>
      </c>
      <c r="E55" s="255"/>
      <c r="F55" s="255"/>
      <c r="G55" s="255"/>
      <c r="H55" s="255"/>
      <c r="I55" s="255"/>
      <c r="J55" s="255"/>
      <c r="K55" s="255"/>
      <c r="L55" s="255"/>
      <c r="M55" s="256"/>
      <c r="N55" s="260">
        <v>5</v>
      </c>
      <c r="O55" s="262" t="s">
        <v>31</v>
      </c>
      <c r="P55" s="558"/>
      <c r="Q55" s="135"/>
    </row>
    <row r="56" spans="1:17" ht="19.95" customHeight="1">
      <c r="A56" s="252"/>
      <c r="B56" s="253"/>
      <c r="C56" s="253"/>
      <c r="D56" s="257"/>
      <c r="E56" s="258"/>
      <c r="F56" s="258"/>
      <c r="G56" s="258"/>
      <c r="H56" s="258"/>
      <c r="I56" s="258"/>
      <c r="J56" s="258"/>
      <c r="K56" s="258"/>
      <c r="L56" s="258"/>
      <c r="M56" s="259"/>
      <c r="N56" s="261"/>
      <c r="O56" s="263"/>
      <c r="P56" s="559"/>
      <c r="Q56" s="135"/>
    </row>
    <row r="57" spans="1:17" ht="19.95" customHeight="1">
      <c r="A57" s="252"/>
      <c r="B57" s="253"/>
      <c r="C57" s="253"/>
      <c r="D57" s="257" t="s">
        <v>191</v>
      </c>
      <c r="E57" s="258"/>
      <c r="F57" s="258"/>
      <c r="G57" s="258"/>
      <c r="H57" s="258"/>
      <c r="I57" s="258"/>
      <c r="J57" s="258"/>
      <c r="K57" s="258"/>
      <c r="L57" s="258"/>
      <c r="M57" s="259"/>
      <c r="N57" s="279">
        <v>10</v>
      </c>
      <c r="O57" s="280" t="s">
        <v>31</v>
      </c>
      <c r="P57" s="559"/>
      <c r="Q57" s="135"/>
    </row>
    <row r="58" spans="1:17" ht="19.95" customHeight="1">
      <c r="A58" s="252"/>
      <c r="B58" s="253"/>
      <c r="C58" s="253"/>
      <c r="D58" s="276"/>
      <c r="E58" s="277"/>
      <c r="F58" s="277"/>
      <c r="G58" s="277"/>
      <c r="H58" s="277"/>
      <c r="I58" s="277"/>
      <c r="J58" s="277"/>
      <c r="K58" s="277"/>
      <c r="L58" s="277"/>
      <c r="M58" s="278"/>
      <c r="N58" s="274"/>
      <c r="O58" s="275"/>
      <c r="P58" s="560"/>
      <c r="Q58" s="135"/>
    </row>
    <row r="59" spans="1:17" ht="19.95" customHeight="1">
      <c r="A59" s="250" t="s">
        <v>186</v>
      </c>
      <c r="B59" s="251"/>
      <c r="C59" s="251"/>
      <c r="D59" s="268" t="s">
        <v>190</v>
      </c>
      <c r="E59" s="269"/>
      <c r="F59" s="269"/>
      <c r="G59" s="269"/>
      <c r="H59" s="269"/>
      <c r="I59" s="269"/>
      <c r="J59" s="269"/>
      <c r="K59" s="269"/>
      <c r="L59" s="269"/>
      <c r="M59" s="270"/>
      <c r="N59" s="260">
        <v>5</v>
      </c>
      <c r="O59" s="262" t="s">
        <v>31</v>
      </c>
      <c r="P59" s="561"/>
      <c r="Q59" s="135"/>
    </row>
    <row r="60" spans="1:17" ht="19.95" customHeight="1" thickBot="1">
      <c r="A60" s="266"/>
      <c r="B60" s="267"/>
      <c r="C60" s="267"/>
      <c r="D60" s="271"/>
      <c r="E60" s="272"/>
      <c r="F60" s="272"/>
      <c r="G60" s="272"/>
      <c r="H60" s="272"/>
      <c r="I60" s="272"/>
      <c r="J60" s="272"/>
      <c r="K60" s="272"/>
      <c r="L60" s="272"/>
      <c r="M60" s="273"/>
      <c r="N60" s="274"/>
      <c r="O60" s="275"/>
      <c r="P60" s="562"/>
      <c r="Q60" s="135"/>
    </row>
    <row r="61" spans="1:17" ht="15" customHeight="1">
      <c r="A61" s="168" t="s">
        <v>200</v>
      </c>
      <c r="B61" s="134"/>
      <c r="C61" s="134" t="s">
        <v>209</v>
      </c>
      <c r="E61" s="134"/>
      <c r="F61" s="134"/>
      <c r="G61" s="134"/>
      <c r="H61" s="134"/>
      <c r="I61" s="134"/>
      <c r="J61" s="134"/>
      <c r="K61" s="134"/>
      <c r="L61" s="134"/>
      <c r="M61" s="134"/>
      <c r="N61" s="134"/>
      <c r="O61" s="215"/>
    </row>
    <row r="62" spans="1:17" ht="15" customHeight="1">
      <c r="A62" s="168"/>
      <c r="B62" s="134"/>
      <c r="C62" s="134" t="s">
        <v>210</v>
      </c>
      <c r="E62" s="134"/>
      <c r="F62" s="134"/>
      <c r="G62" s="134"/>
      <c r="H62" s="134"/>
      <c r="I62" s="134"/>
      <c r="J62" s="134"/>
      <c r="K62" s="134"/>
      <c r="L62" s="134"/>
      <c r="M62" s="134"/>
      <c r="N62" s="134"/>
      <c r="O62" s="215"/>
    </row>
    <row r="64" spans="1:17" ht="19.95" customHeight="1">
      <c r="A64" s="63" t="s">
        <v>108</v>
      </c>
    </row>
    <row r="65" spans="1:17" ht="19.95" customHeight="1">
      <c r="A65" s="281" t="s">
        <v>109</v>
      </c>
      <c r="B65" s="282"/>
      <c r="C65" s="282"/>
      <c r="D65" s="282"/>
      <c r="E65" s="282"/>
      <c r="F65" s="282"/>
      <c r="G65" s="282"/>
      <c r="H65" s="283"/>
      <c r="I65" s="132" t="s">
        <v>110</v>
      </c>
      <c r="J65" s="130"/>
      <c r="K65" s="133"/>
      <c r="L65" s="130" t="s">
        <v>193</v>
      </c>
      <c r="M65" s="130"/>
      <c r="N65" s="133"/>
      <c r="O65" s="281" t="s">
        <v>17</v>
      </c>
      <c r="P65" s="283"/>
    </row>
    <row r="66" spans="1:17" ht="19.95" customHeight="1" thickBot="1">
      <c r="A66" s="284"/>
      <c r="B66" s="285"/>
      <c r="C66" s="285"/>
      <c r="D66" s="285"/>
      <c r="E66" s="285"/>
      <c r="F66" s="285"/>
      <c r="G66" s="285"/>
      <c r="H66" s="286"/>
      <c r="I66" s="287" t="s">
        <v>198</v>
      </c>
      <c r="J66" s="288"/>
      <c r="K66" s="289"/>
      <c r="L66" s="290" t="s">
        <v>130</v>
      </c>
      <c r="M66" s="291"/>
      <c r="N66" s="292"/>
      <c r="O66" s="284"/>
      <c r="P66" s="286"/>
    </row>
    <row r="67" spans="1:17" ht="19.95" customHeight="1">
      <c r="A67" s="252" t="s">
        <v>187</v>
      </c>
      <c r="B67" s="253"/>
      <c r="C67" s="293"/>
      <c r="D67" s="295" t="s">
        <v>197</v>
      </c>
      <c r="E67" s="296"/>
      <c r="F67" s="296"/>
      <c r="G67" s="296"/>
      <c r="H67" s="296"/>
      <c r="I67" s="563"/>
      <c r="J67" s="564"/>
      <c r="K67" s="297" t="s">
        <v>24</v>
      </c>
      <c r="L67" s="563"/>
      <c r="M67" s="564"/>
      <c r="N67" s="299" t="s">
        <v>24</v>
      </c>
      <c r="O67" s="565">
        <v>10</v>
      </c>
      <c r="P67" s="301" t="s">
        <v>31</v>
      </c>
    </row>
    <row r="68" spans="1:17" ht="19.95" customHeight="1" thickBot="1">
      <c r="A68" s="266"/>
      <c r="B68" s="267"/>
      <c r="C68" s="294"/>
      <c r="D68" s="295"/>
      <c r="E68" s="296"/>
      <c r="F68" s="296"/>
      <c r="G68" s="296"/>
      <c r="H68" s="296"/>
      <c r="I68" s="566"/>
      <c r="J68" s="567"/>
      <c r="K68" s="298"/>
      <c r="L68" s="568"/>
      <c r="M68" s="569"/>
      <c r="N68" s="300"/>
      <c r="O68" s="570"/>
      <c r="P68" s="302"/>
    </row>
    <row r="69" spans="1:17" ht="19.95" customHeight="1">
      <c r="A69" s="250" t="s">
        <v>188</v>
      </c>
      <c r="B69" s="251"/>
      <c r="C69" s="306"/>
      <c r="D69" s="307" t="s">
        <v>189</v>
      </c>
      <c r="E69" s="308"/>
      <c r="F69" s="308"/>
      <c r="G69" s="308"/>
      <c r="H69" s="309"/>
      <c r="I69" s="310"/>
      <c r="J69" s="311"/>
      <c r="K69" s="312"/>
      <c r="L69" s="571"/>
      <c r="M69" s="572"/>
      <c r="N69" s="299" t="s">
        <v>24</v>
      </c>
      <c r="O69" s="565">
        <v>10</v>
      </c>
      <c r="P69" s="301" t="s">
        <v>31</v>
      </c>
    </row>
    <row r="70" spans="1:17" ht="19.95" customHeight="1" thickBot="1">
      <c r="A70" s="266"/>
      <c r="B70" s="267"/>
      <c r="C70" s="294"/>
      <c r="D70" s="307"/>
      <c r="E70" s="308"/>
      <c r="F70" s="308"/>
      <c r="G70" s="308"/>
      <c r="H70" s="309"/>
      <c r="I70" s="313"/>
      <c r="J70" s="314"/>
      <c r="K70" s="315"/>
      <c r="L70" s="566"/>
      <c r="M70" s="567"/>
      <c r="N70" s="300"/>
      <c r="O70" s="570"/>
      <c r="P70" s="302"/>
    </row>
    <row r="71" spans="1:17" ht="19.95" customHeight="1">
      <c r="A71" s="165"/>
      <c r="B71" s="166"/>
      <c r="C71" s="166"/>
      <c r="D71" s="166"/>
      <c r="E71" s="166"/>
      <c r="F71" s="166"/>
      <c r="G71" s="166"/>
      <c r="H71" s="162"/>
      <c r="I71" s="166"/>
      <c r="J71" s="166"/>
      <c r="K71" s="166"/>
      <c r="L71" s="166"/>
      <c r="M71" s="166"/>
      <c r="N71" s="164"/>
      <c r="O71" s="207" t="str" cm="1">
        <f t="array" ref="O71">IFERROR(_xlfn.IFS(I67&lt;L67,10,I67&gt;L67,0,I67,"",L67,"",L69,O69),"")</f>
        <v/>
      </c>
      <c r="P71" s="167" t="s">
        <v>31</v>
      </c>
    </row>
    <row r="72" spans="1:17" ht="15" customHeight="1">
      <c r="A72" s="168" t="s">
        <v>200</v>
      </c>
      <c r="B72" s="134"/>
      <c r="C72" s="134" t="s">
        <v>211</v>
      </c>
      <c r="E72" s="134"/>
      <c r="F72" s="134"/>
      <c r="G72" s="134"/>
      <c r="H72" s="134"/>
      <c r="I72" s="134"/>
      <c r="J72" s="134"/>
      <c r="K72" s="134"/>
      <c r="L72" s="134"/>
      <c r="M72" s="134"/>
      <c r="N72" s="134"/>
      <c r="O72" s="169"/>
      <c r="P72" s="134"/>
    </row>
    <row r="73" spans="1:17" ht="15" customHeight="1">
      <c r="A73" s="134"/>
      <c r="B73" s="134"/>
      <c r="C73" s="134" t="s">
        <v>201</v>
      </c>
      <c r="E73" s="134"/>
      <c r="F73" s="134"/>
      <c r="G73" s="134"/>
      <c r="H73" s="134"/>
      <c r="I73" s="134"/>
      <c r="J73" s="134"/>
      <c r="K73" s="134"/>
      <c r="L73" s="134"/>
      <c r="M73" s="134"/>
      <c r="N73" s="134"/>
      <c r="O73" s="169"/>
      <c r="P73" s="134"/>
    </row>
    <row r="74" spans="1:17" ht="15" customHeight="1">
      <c r="A74" s="134"/>
      <c r="B74" s="134"/>
      <c r="C74" s="134" t="s">
        <v>202</v>
      </c>
      <c r="E74" s="134"/>
      <c r="F74" s="134"/>
      <c r="G74" s="134"/>
      <c r="H74" s="134"/>
      <c r="I74" s="134"/>
      <c r="J74" s="134"/>
      <c r="K74" s="134"/>
      <c r="L74" s="134"/>
      <c r="M74" s="134"/>
      <c r="N74" s="134"/>
      <c r="O74" s="169"/>
      <c r="P74" s="134"/>
    </row>
    <row r="75" spans="1:17" ht="15" customHeight="1">
      <c r="A75" s="134"/>
      <c r="B75" s="134"/>
      <c r="C75" s="134" t="s">
        <v>213</v>
      </c>
      <c r="E75" s="134"/>
      <c r="F75" s="134"/>
      <c r="G75" s="134"/>
      <c r="H75" s="134"/>
      <c r="I75" s="134"/>
      <c r="J75" s="134"/>
      <c r="K75" s="134"/>
      <c r="L75" s="134"/>
      <c r="M75" s="134"/>
      <c r="N75" s="134"/>
      <c r="O75" s="169"/>
      <c r="P75" s="134"/>
    </row>
    <row r="76" spans="1:17" ht="15" customHeight="1">
      <c r="A76" s="134"/>
      <c r="B76" s="134"/>
      <c r="C76" s="134" t="s">
        <v>214</v>
      </c>
      <c r="E76" s="134"/>
      <c r="F76" s="134"/>
      <c r="G76" s="134"/>
      <c r="H76" s="134"/>
      <c r="I76" s="134"/>
      <c r="J76" s="134"/>
      <c r="K76" s="134"/>
      <c r="L76" s="134"/>
      <c r="M76" s="134"/>
      <c r="N76" s="134"/>
      <c r="O76" s="169"/>
      <c r="P76" s="134"/>
    </row>
    <row r="78" spans="1:17" ht="19.95" customHeight="1">
      <c r="A78" s="63" t="s">
        <v>194</v>
      </c>
      <c r="Q78" s="135"/>
    </row>
    <row r="79" spans="1:17" ht="19.95" customHeight="1" thickBot="1">
      <c r="A79" s="132" t="s">
        <v>111</v>
      </c>
      <c r="B79" s="130"/>
      <c r="C79" s="121"/>
      <c r="D79" s="121"/>
      <c r="E79" s="121"/>
      <c r="F79" s="121"/>
      <c r="G79" s="121"/>
      <c r="H79" s="121"/>
      <c r="I79" s="121"/>
      <c r="J79" s="121"/>
      <c r="K79" s="121"/>
      <c r="L79" s="121"/>
      <c r="M79" s="122"/>
      <c r="N79" s="129" t="s">
        <v>17</v>
      </c>
      <c r="O79" s="122"/>
      <c r="P79" s="170" t="s">
        <v>29</v>
      </c>
      <c r="Q79" s="135"/>
    </row>
    <row r="80" spans="1:17" ht="19.95" customHeight="1">
      <c r="A80" s="303" t="s">
        <v>217</v>
      </c>
      <c r="B80" s="304"/>
      <c r="C80" s="305"/>
      <c r="D80" s="48" t="s">
        <v>112</v>
      </c>
      <c r="E80" s="172"/>
      <c r="F80" s="172"/>
      <c r="G80" s="172"/>
      <c r="H80" s="172"/>
      <c r="I80" s="172"/>
      <c r="J80" s="172"/>
      <c r="K80" s="172"/>
      <c r="L80" s="172"/>
      <c r="M80" s="173"/>
      <c r="N80" s="260">
        <v>10</v>
      </c>
      <c r="O80" s="262" t="s">
        <v>31</v>
      </c>
      <c r="P80" s="573"/>
      <c r="Q80" s="135"/>
    </row>
    <row r="81" spans="1:19" ht="19.95" customHeight="1">
      <c r="A81" s="303"/>
      <c r="B81" s="304"/>
      <c r="C81" s="305"/>
      <c r="D81" s="174" t="s">
        <v>113</v>
      </c>
      <c r="E81" s="134"/>
      <c r="F81" s="134"/>
      <c r="G81" s="134"/>
      <c r="H81" s="134"/>
      <c r="I81" s="134"/>
      <c r="J81" s="134"/>
      <c r="K81" s="134"/>
      <c r="L81" s="134"/>
      <c r="M81" s="173"/>
      <c r="N81" s="261"/>
      <c r="O81" s="263"/>
      <c r="P81" s="574"/>
      <c r="Q81" s="135"/>
    </row>
    <row r="82" spans="1:19" ht="19.95" customHeight="1">
      <c r="A82" s="303"/>
      <c r="B82" s="304"/>
      <c r="C82" s="305"/>
      <c r="D82" s="175" t="s">
        <v>114</v>
      </c>
      <c r="E82" s="176"/>
      <c r="F82" s="176"/>
      <c r="G82" s="176"/>
      <c r="H82" s="176"/>
      <c r="I82" s="176"/>
      <c r="J82" s="176"/>
      <c r="K82" s="176"/>
      <c r="L82" s="176"/>
      <c r="M82" s="177"/>
      <c r="N82" s="279">
        <v>5</v>
      </c>
      <c r="O82" s="280" t="s">
        <v>31</v>
      </c>
      <c r="P82" s="575"/>
    </row>
    <row r="83" spans="1:19" ht="19.95" customHeight="1">
      <c r="A83" s="303"/>
      <c r="B83" s="304"/>
      <c r="C83" s="305"/>
      <c r="D83" s="174" t="s">
        <v>115</v>
      </c>
      <c r="E83" s="134"/>
      <c r="F83" s="134"/>
      <c r="G83" s="134"/>
      <c r="H83" s="134"/>
      <c r="I83" s="134"/>
      <c r="J83" s="134"/>
      <c r="K83" s="134"/>
      <c r="L83" s="173"/>
      <c r="N83" s="274"/>
      <c r="O83" s="275"/>
      <c r="P83" s="576"/>
    </row>
    <row r="84" spans="1:19" ht="19.95" customHeight="1">
      <c r="A84" s="316" t="s">
        <v>116</v>
      </c>
      <c r="B84" s="317"/>
      <c r="C84" s="318"/>
      <c r="D84" s="178" t="s">
        <v>203</v>
      </c>
      <c r="E84" s="179"/>
      <c r="F84" s="179"/>
      <c r="G84" s="179"/>
      <c r="H84" s="179"/>
      <c r="I84" s="179"/>
      <c r="J84" s="179"/>
      <c r="K84" s="179"/>
      <c r="L84" s="179"/>
      <c r="M84" s="180"/>
      <c r="N84" s="260">
        <v>5</v>
      </c>
      <c r="O84" s="262" t="s">
        <v>31</v>
      </c>
      <c r="P84" s="577"/>
    </row>
    <row r="85" spans="1:19" ht="19.95" customHeight="1">
      <c r="A85" s="316"/>
      <c r="B85" s="317"/>
      <c r="C85" s="318"/>
      <c r="D85" s="268" t="s">
        <v>205</v>
      </c>
      <c r="E85" s="269"/>
      <c r="F85" s="269"/>
      <c r="G85" s="269"/>
      <c r="H85" s="269"/>
      <c r="I85" s="269"/>
      <c r="J85" s="269"/>
      <c r="K85" s="269"/>
      <c r="L85" s="269"/>
      <c r="M85" s="270"/>
      <c r="N85" s="325"/>
      <c r="O85" s="326"/>
      <c r="P85" s="578"/>
    </row>
    <row r="86" spans="1:19" ht="19.95" customHeight="1">
      <c r="A86" s="316"/>
      <c r="B86" s="317"/>
      <c r="C86" s="318"/>
      <c r="D86" s="271"/>
      <c r="E86" s="272"/>
      <c r="F86" s="272"/>
      <c r="G86" s="272"/>
      <c r="H86" s="272"/>
      <c r="I86" s="272"/>
      <c r="J86" s="272"/>
      <c r="K86" s="272"/>
      <c r="L86" s="272"/>
      <c r="M86" s="273"/>
      <c r="N86" s="274"/>
      <c r="O86" s="275"/>
      <c r="P86" s="576"/>
    </row>
    <row r="87" spans="1:19" ht="19.95" customHeight="1">
      <c r="A87" s="316" t="s">
        <v>117</v>
      </c>
      <c r="B87" s="317"/>
      <c r="C87" s="318"/>
      <c r="D87" s="319" t="s">
        <v>204</v>
      </c>
      <c r="E87" s="320"/>
      <c r="F87" s="320"/>
      <c r="G87" s="320"/>
      <c r="H87" s="320"/>
      <c r="I87" s="320"/>
      <c r="J87" s="320"/>
      <c r="K87" s="320"/>
      <c r="L87" s="320"/>
      <c r="M87" s="321"/>
      <c r="N87" s="260">
        <v>5</v>
      </c>
      <c r="O87" s="262" t="s">
        <v>31</v>
      </c>
      <c r="P87" s="577"/>
    </row>
    <row r="88" spans="1:19" ht="19.95" customHeight="1" thickBot="1">
      <c r="A88" s="316"/>
      <c r="B88" s="317"/>
      <c r="C88" s="318"/>
      <c r="D88" s="322"/>
      <c r="E88" s="323"/>
      <c r="F88" s="323"/>
      <c r="G88" s="323"/>
      <c r="H88" s="323"/>
      <c r="I88" s="323"/>
      <c r="J88" s="323"/>
      <c r="K88" s="323"/>
      <c r="L88" s="323"/>
      <c r="M88" s="324"/>
      <c r="N88" s="274"/>
      <c r="O88" s="275"/>
      <c r="P88" s="579"/>
    </row>
    <row r="89" spans="1:19" ht="19.95" customHeight="1">
      <c r="A89" s="212" t="s">
        <v>22</v>
      </c>
      <c r="B89" s="166"/>
      <c r="C89" s="166"/>
      <c r="D89" s="166"/>
      <c r="E89" s="166"/>
      <c r="F89" s="166"/>
      <c r="G89" s="166"/>
      <c r="H89" s="166"/>
      <c r="I89" s="166"/>
      <c r="J89" s="166"/>
      <c r="K89" s="166"/>
      <c r="L89" s="166"/>
      <c r="M89" s="167"/>
      <c r="N89" s="208">
        <f>IFERROR(S89,"")</f>
        <v>0</v>
      </c>
      <c r="O89" s="167" t="s">
        <v>31</v>
      </c>
      <c r="P89" s="181"/>
      <c r="S89" s="209">
        <f>IF(IF($P$80="○",10,0)+IF($P$82="○",5,0)&gt;10,10,IF($P$80="○",10,0)+IF($P$82="○",5,0))+IF($P$84="○",5,0)+IF($P$87="○",5,0)</f>
        <v>0</v>
      </c>
    </row>
    <row r="90" spans="1:19" ht="19.95" customHeight="1">
      <c r="A90" s="134"/>
      <c r="B90" s="134"/>
      <c r="C90" s="134"/>
      <c r="D90" s="134"/>
      <c r="E90" s="134"/>
      <c r="F90" s="134"/>
      <c r="G90" s="134"/>
      <c r="H90" s="134"/>
      <c r="I90" s="134"/>
      <c r="J90" s="134"/>
      <c r="K90" s="134"/>
      <c r="L90" s="134"/>
      <c r="M90" s="134"/>
      <c r="N90" s="134"/>
      <c r="O90" s="134"/>
    </row>
    <row r="91" spans="1:19" ht="19.95" customHeight="1">
      <c r="A91" s="63" t="s">
        <v>118</v>
      </c>
    </row>
    <row r="92" spans="1:19" ht="19.95" customHeight="1">
      <c r="A92" s="281" t="s">
        <v>126</v>
      </c>
      <c r="B92" s="282"/>
      <c r="C92" s="282"/>
      <c r="D92" s="283"/>
      <c r="E92" s="123" t="s">
        <v>119</v>
      </c>
      <c r="F92" s="123"/>
      <c r="G92" s="123"/>
      <c r="H92" s="123"/>
      <c r="I92" s="123" t="s">
        <v>120</v>
      </c>
      <c r="J92" s="123"/>
      <c r="K92" s="123"/>
      <c r="L92" s="123"/>
      <c r="M92" s="123" t="s">
        <v>121</v>
      </c>
      <c r="N92" s="123"/>
      <c r="O92" s="123"/>
      <c r="P92" s="123"/>
    </row>
    <row r="93" spans="1:19" ht="19.95" customHeight="1">
      <c r="A93" s="330"/>
      <c r="B93" s="331"/>
      <c r="C93" s="331"/>
      <c r="D93" s="332"/>
      <c r="E93" s="580" t="str">
        <f>IF(E19="","",E19)</f>
        <v/>
      </c>
      <c r="F93" s="581"/>
      <c r="G93" s="581"/>
      <c r="H93" s="582"/>
      <c r="I93" s="580" t="str">
        <f>IF(I19="","",I19)</f>
        <v/>
      </c>
      <c r="J93" s="581"/>
      <c r="K93" s="581"/>
      <c r="L93" s="582"/>
      <c r="M93" s="580" t="str">
        <f>IF(M19="","",M19)</f>
        <v/>
      </c>
      <c r="N93" s="581"/>
      <c r="O93" s="581"/>
      <c r="P93" s="582"/>
    </row>
    <row r="94" spans="1:19" ht="19.95" customHeight="1">
      <c r="A94" s="284"/>
      <c r="B94" s="285"/>
      <c r="C94" s="285"/>
      <c r="D94" s="286"/>
      <c r="E94" s="583"/>
      <c r="F94" s="584"/>
      <c r="G94" s="584"/>
      <c r="H94" s="585"/>
      <c r="I94" s="583"/>
      <c r="J94" s="584"/>
      <c r="K94" s="584"/>
      <c r="L94" s="585"/>
      <c r="M94" s="583"/>
      <c r="N94" s="584"/>
      <c r="O94" s="584"/>
      <c r="P94" s="585"/>
    </row>
    <row r="95" spans="1:19" ht="19.95" customHeight="1">
      <c r="A95" s="182" t="s">
        <v>122</v>
      </c>
      <c r="B95" s="183"/>
      <c r="C95" s="183"/>
      <c r="D95" s="184"/>
      <c r="E95" s="586" t="str">
        <f>IFERROR(INDEX($G$22:$G$30,MATCH("○",$E$22:$E$30,0)),"")</f>
        <v/>
      </c>
      <c r="F95" s="587"/>
      <c r="G95" s="587"/>
      <c r="H95" s="588" t="s">
        <v>31</v>
      </c>
      <c r="I95" s="586" t="str">
        <f>IFERROR(INDEX($K$22:$K$30,MATCH("○",$I$22:$I$30,0)),"")</f>
        <v/>
      </c>
      <c r="J95" s="587"/>
      <c r="K95" s="587"/>
      <c r="L95" s="588" t="s">
        <v>31</v>
      </c>
      <c r="M95" s="586" t="str">
        <f>IFERROR(INDEX($O$22:$O$30,MATCH("○",$M$22:$M$30,0)),"")</f>
        <v/>
      </c>
      <c r="N95" s="587"/>
      <c r="O95" s="587"/>
      <c r="P95" s="588" t="s">
        <v>31</v>
      </c>
    </row>
    <row r="96" spans="1:19" ht="19.95" customHeight="1">
      <c r="A96" s="185" t="s">
        <v>123</v>
      </c>
      <c r="B96" s="186"/>
      <c r="C96" s="186"/>
      <c r="D96" s="187"/>
      <c r="E96" s="589" t="str">
        <f>N34</f>
        <v/>
      </c>
      <c r="F96" s="590"/>
      <c r="G96" s="590"/>
      <c r="H96" s="591" t="s">
        <v>31</v>
      </c>
      <c r="I96" s="589" t="str">
        <f>N35</f>
        <v/>
      </c>
      <c r="J96" s="590"/>
      <c r="K96" s="590"/>
      <c r="L96" s="591" t="s">
        <v>31</v>
      </c>
      <c r="M96" s="589" t="str">
        <f>N36</f>
        <v/>
      </c>
      <c r="N96" s="590"/>
      <c r="O96" s="590"/>
      <c r="P96" s="591" t="s">
        <v>31</v>
      </c>
    </row>
    <row r="97" spans="1:24" ht="19.95" customHeight="1">
      <c r="A97" s="129" t="s">
        <v>30</v>
      </c>
      <c r="B97" s="121"/>
      <c r="C97" s="121"/>
      <c r="D97" s="122"/>
      <c r="E97" s="592">
        <f>SUBTOTAL(9,E95:E96)</f>
        <v>0</v>
      </c>
      <c r="F97" s="593"/>
      <c r="G97" s="593"/>
      <c r="H97" s="594" t="s">
        <v>31</v>
      </c>
      <c r="I97" s="592">
        <f>SUBTOTAL(9,I95:K96)</f>
        <v>0</v>
      </c>
      <c r="J97" s="593"/>
      <c r="K97" s="593"/>
      <c r="L97" s="594" t="s">
        <v>31</v>
      </c>
      <c r="M97" s="592">
        <f>SUBTOTAL(9,M95:O96)</f>
        <v>0</v>
      </c>
      <c r="N97" s="593"/>
      <c r="O97" s="593"/>
      <c r="P97" s="594" t="s">
        <v>31</v>
      </c>
    </row>
    <row r="98" spans="1:24" ht="19.95" customHeight="1">
      <c r="A98" s="327" t="s">
        <v>208</v>
      </c>
      <c r="B98" s="182" t="s">
        <v>124</v>
      </c>
      <c r="C98" s="183"/>
      <c r="D98" s="184"/>
      <c r="E98" s="586">
        <f>IFERROR($O$42,"")</f>
        <v>0</v>
      </c>
      <c r="F98" s="587"/>
      <c r="G98" s="587"/>
      <c r="H98" s="588" t="s">
        <v>31</v>
      </c>
      <c r="I98" s="586">
        <f>IFERROR($O$42,"")</f>
        <v>0</v>
      </c>
      <c r="J98" s="587"/>
      <c r="K98" s="587"/>
      <c r="L98" s="588" t="s">
        <v>31</v>
      </c>
      <c r="M98" s="586">
        <f>IFERROR($O$42,"")</f>
        <v>0</v>
      </c>
      <c r="N98" s="587"/>
      <c r="O98" s="587"/>
      <c r="P98" s="588" t="s">
        <v>31</v>
      </c>
    </row>
    <row r="99" spans="1:24" ht="19.95" customHeight="1">
      <c r="A99" s="328"/>
      <c r="B99" s="188" t="s">
        <v>125</v>
      </c>
      <c r="C99" s="189"/>
      <c r="D99" s="190"/>
      <c r="E99" s="595" t="str">
        <f>IFERROR(INDEX($G$47:$G$51,MATCH("○",$I$47:$I$51,0)),"")</f>
        <v/>
      </c>
      <c r="F99" s="596"/>
      <c r="G99" s="596"/>
      <c r="H99" s="597" t="s">
        <v>31</v>
      </c>
      <c r="I99" s="595" t="str">
        <f>IFERROR(INDEX($G$47:$G$51,MATCH("○",$I$47:$I$51,0)),"")</f>
        <v/>
      </c>
      <c r="J99" s="596"/>
      <c r="K99" s="596"/>
      <c r="L99" s="597" t="s">
        <v>31</v>
      </c>
      <c r="M99" s="595" t="str">
        <f>IFERROR(INDEX($G$47:$G$51,MATCH("○",$I$47:$I$51,0)),"")</f>
        <v/>
      </c>
      <c r="N99" s="596"/>
      <c r="O99" s="596"/>
      <c r="P99" s="597" t="s">
        <v>31</v>
      </c>
    </row>
    <row r="100" spans="1:24" ht="19.95" customHeight="1">
      <c r="A100" s="328"/>
      <c r="B100" s="188" t="s">
        <v>127</v>
      </c>
      <c r="C100" s="189"/>
      <c r="D100" s="190"/>
      <c r="E100" s="595" t="str">
        <f>IFERROR(INDEX($N$55:$N$60,MATCH("○",$P$55:$P$60,0)),"")</f>
        <v/>
      </c>
      <c r="F100" s="596"/>
      <c r="G100" s="596"/>
      <c r="H100" s="597" t="s">
        <v>31</v>
      </c>
      <c r="I100" s="595" t="str">
        <f>IFERROR(INDEX($N$55:$N$60,MATCH("○",$P$55:$P$60,0)),"")</f>
        <v/>
      </c>
      <c r="J100" s="596"/>
      <c r="K100" s="596"/>
      <c r="L100" s="597" t="s">
        <v>31</v>
      </c>
      <c r="M100" s="595" t="str">
        <f>IFERROR(INDEX($N$55:$N$60,MATCH("○",$P$55:$P$60,0)),"")</f>
        <v/>
      </c>
      <c r="N100" s="596"/>
      <c r="O100" s="596"/>
      <c r="P100" s="597" t="s">
        <v>31</v>
      </c>
      <c r="X100" s="191"/>
    </row>
    <row r="101" spans="1:24" ht="19.95" customHeight="1">
      <c r="A101" s="328"/>
      <c r="B101" s="188" t="s">
        <v>128</v>
      </c>
      <c r="C101" s="189"/>
      <c r="D101" s="190"/>
      <c r="E101" s="595" t="str">
        <f>IFERROR(IF($O$71="","",$O$71),"")</f>
        <v/>
      </c>
      <c r="F101" s="596"/>
      <c r="G101" s="596"/>
      <c r="H101" s="597" t="s">
        <v>31</v>
      </c>
      <c r="I101" s="595" t="str">
        <f>IFERROR(IF($O$71="","",$O$71),"")</f>
        <v/>
      </c>
      <c r="J101" s="596"/>
      <c r="K101" s="596"/>
      <c r="L101" s="597" t="s">
        <v>31</v>
      </c>
      <c r="M101" s="595" t="str">
        <f>IFERROR(IF($O$71="","",$O$71),"")</f>
        <v/>
      </c>
      <c r="N101" s="596"/>
      <c r="O101" s="596"/>
      <c r="P101" s="597" t="s">
        <v>31</v>
      </c>
    </row>
    <row r="102" spans="1:24" ht="19.95" customHeight="1">
      <c r="A102" s="329"/>
      <c r="B102" s="185" t="s">
        <v>129</v>
      </c>
      <c r="C102" s="186"/>
      <c r="D102" s="187"/>
      <c r="E102" s="589">
        <f>IFERROR(IF($N$89="","",$N$89),"")</f>
        <v>0</v>
      </c>
      <c r="F102" s="590"/>
      <c r="G102" s="590"/>
      <c r="H102" s="591" t="s">
        <v>31</v>
      </c>
      <c r="I102" s="589">
        <f>IFERROR(IF($N$89="","",$N$89),"")</f>
        <v>0</v>
      </c>
      <c r="J102" s="590"/>
      <c r="K102" s="590"/>
      <c r="L102" s="591" t="s">
        <v>31</v>
      </c>
      <c r="M102" s="589">
        <f>IFERROR(IF($N$89="","",$N$89),"")</f>
        <v>0</v>
      </c>
      <c r="N102" s="590"/>
      <c r="O102" s="590"/>
      <c r="P102" s="591" t="s">
        <v>31</v>
      </c>
    </row>
    <row r="103" spans="1:24" ht="19.95" customHeight="1">
      <c r="A103" s="129" t="s">
        <v>30</v>
      </c>
      <c r="B103" s="121"/>
      <c r="C103" s="121"/>
      <c r="D103" s="122"/>
      <c r="E103" s="592">
        <f>SUBTOTAL(9,E98:G102)</f>
        <v>0</v>
      </c>
      <c r="F103" s="593"/>
      <c r="G103" s="593"/>
      <c r="H103" s="594" t="s">
        <v>31</v>
      </c>
      <c r="I103" s="592">
        <f>SUBTOTAL(9,I98:I102)</f>
        <v>0</v>
      </c>
      <c r="J103" s="593"/>
      <c r="K103" s="593"/>
      <c r="L103" s="594" t="s">
        <v>31</v>
      </c>
      <c r="M103" s="592">
        <f>SUBTOTAL(9,M98:M102)</f>
        <v>0</v>
      </c>
      <c r="N103" s="593"/>
      <c r="O103" s="593"/>
      <c r="P103" s="594" t="s">
        <v>31</v>
      </c>
    </row>
    <row r="104" spans="1:24" ht="19.95" customHeight="1">
      <c r="A104" s="129" t="s">
        <v>44</v>
      </c>
      <c r="B104" s="121"/>
      <c r="C104" s="121"/>
      <c r="D104" s="122"/>
      <c r="E104" s="592" t="str">
        <f>IFERROR(IF(I13="","",I13),"")</f>
        <v/>
      </c>
      <c r="F104" s="593"/>
      <c r="G104" s="593"/>
      <c r="H104" s="594" t="s">
        <v>31</v>
      </c>
      <c r="I104" s="592" t="str">
        <f>IFERROR(IF(I14="","",I14),"")</f>
        <v/>
      </c>
      <c r="J104" s="593"/>
      <c r="K104" s="593"/>
      <c r="L104" s="594" t="s">
        <v>31</v>
      </c>
      <c r="M104" s="592" t="str">
        <f>IFERROR(IF(I15="","",I15),"")</f>
        <v/>
      </c>
      <c r="N104" s="593"/>
      <c r="O104" s="593"/>
      <c r="P104" s="594" t="s">
        <v>31</v>
      </c>
    </row>
    <row r="105" spans="1:24" ht="19.95" customHeight="1">
      <c r="A105" s="129" t="s">
        <v>45</v>
      </c>
      <c r="B105" s="121"/>
      <c r="C105" s="121"/>
      <c r="D105" s="122"/>
      <c r="E105" s="592">
        <f>SUBTOTAL(9,E95:E104)</f>
        <v>0</v>
      </c>
      <c r="F105" s="593"/>
      <c r="G105" s="593"/>
      <c r="H105" s="594" t="s">
        <v>31</v>
      </c>
      <c r="I105" s="592">
        <f>SUBTOTAL(9,I95:I104)</f>
        <v>0</v>
      </c>
      <c r="J105" s="593"/>
      <c r="K105" s="593"/>
      <c r="L105" s="594" t="s">
        <v>31</v>
      </c>
      <c r="M105" s="592">
        <f>SUBTOTAL(9,M95:M104)</f>
        <v>0</v>
      </c>
      <c r="N105" s="593"/>
      <c r="O105" s="593"/>
      <c r="P105" s="594" t="s">
        <v>31</v>
      </c>
    </row>
    <row r="106" spans="1:24" ht="19.95" customHeight="1">
      <c r="A106" s="129" t="s">
        <v>46</v>
      </c>
      <c r="B106" s="121"/>
      <c r="C106" s="121"/>
      <c r="D106" s="122"/>
      <c r="E106" s="598"/>
      <c r="F106" s="599"/>
      <c r="G106" s="599"/>
      <c r="H106" s="600"/>
      <c r="I106" s="598"/>
      <c r="J106" s="599"/>
      <c r="K106" s="599"/>
      <c r="L106" s="600"/>
      <c r="M106" s="598"/>
      <c r="N106" s="599"/>
      <c r="O106" s="599"/>
      <c r="P106" s="600"/>
    </row>
    <row r="117" s="63" customFormat="1" ht="22.2" customHeight="1"/>
    <row r="118" s="63" customFormat="1" ht="22.2" customHeight="1"/>
    <row r="119" s="63" customFormat="1" ht="22.2" customHeight="1"/>
    <row r="120" s="63" customFormat="1" ht="22.2" customHeight="1"/>
  </sheetData>
  <sheetProtection sheet="1" objects="1" scenarios="1"/>
  <mergeCells count="119">
    <mergeCell ref="E105:G105"/>
    <mergeCell ref="I105:K105"/>
    <mergeCell ref="M105:O105"/>
    <mergeCell ref="E106:H106"/>
    <mergeCell ref="I106:L106"/>
    <mergeCell ref="M106:P106"/>
    <mergeCell ref="E103:G103"/>
    <mergeCell ref="I103:K103"/>
    <mergeCell ref="M103:O103"/>
    <mergeCell ref="E104:G104"/>
    <mergeCell ref="I104:K104"/>
    <mergeCell ref="M104:O104"/>
    <mergeCell ref="E101:G101"/>
    <mergeCell ref="I101:K101"/>
    <mergeCell ref="M101:O101"/>
    <mergeCell ref="E102:G102"/>
    <mergeCell ref="I102:K102"/>
    <mergeCell ref="M102:O102"/>
    <mergeCell ref="A98:A102"/>
    <mergeCell ref="E98:G98"/>
    <mergeCell ref="I98:K98"/>
    <mergeCell ref="M98:O98"/>
    <mergeCell ref="E99:G99"/>
    <mergeCell ref="I99:K99"/>
    <mergeCell ref="M99:O99"/>
    <mergeCell ref="E100:G100"/>
    <mergeCell ref="I100:K100"/>
    <mergeCell ref="M100:O100"/>
    <mergeCell ref="E96:G96"/>
    <mergeCell ref="I96:K96"/>
    <mergeCell ref="M96:O96"/>
    <mergeCell ref="E97:G97"/>
    <mergeCell ref="I97:K97"/>
    <mergeCell ref="M97:O97"/>
    <mergeCell ref="A92:D94"/>
    <mergeCell ref="E93:H94"/>
    <mergeCell ref="I93:L94"/>
    <mergeCell ref="M93:P94"/>
    <mergeCell ref="E95:G95"/>
    <mergeCell ref="I95:K95"/>
    <mergeCell ref="M95:O95"/>
    <mergeCell ref="A84:C86"/>
    <mergeCell ref="N84:N86"/>
    <mergeCell ref="O84:O86"/>
    <mergeCell ref="P84:P86"/>
    <mergeCell ref="D85:M86"/>
    <mergeCell ref="A87:C88"/>
    <mergeCell ref="D87:M88"/>
    <mergeCell ref="N87:N88"/>
    <mergeCell ref="O87:O88"/>
    <mergeCell ref="P87:P88"/>
    <mergeCell ref="A80:C83"/>
    <mergeCell ref="N80:N81"/>
    <mergeCell ref="O80:O81"/>
    <mergeCell ref="P80:P81"/>
    <mergeCell ref="N82:N83"/>
    <mergeCell ref="O82:O83"/>
    <mergeCell ref="P82:P83"/>
    <mergeCell ref="O67:O68"/>
    <mergeCell ref="P67:P68"/>
    <mergeCell ref="A69:C70"/>
    <mergeCell ref="D69:H70"/>
    <mergeCell ref="I69:K70"/>
    <mergeCell ref="L69:M70"/>
    <mergeCell ref="N69:N70"/>
    <mergeCell ref="O69:O70"/>
    <mergeCell ref="P69:P70"/>
    <mergeCell ref="A65:H66"/>
    <mergeCell ref="O65:P66"/>
    <mergeCell ref="I66:K66"/>
    <mergeCell ref="L66:N66"/>
    <mergeCell ref="A67:C68"/>
    <mergeCell ref="D67:H68"/>
    <mergeCell ref="I67:J68"/>
    <mergeCell ref="K67:K68"/>
    <mergeCell ref="L67:M68"/>
    <mergeCell ref="N67:N68"/>
    <mergeCell ref="P55:P56"/>
    <mergeCell ref="D57:M58"/>
    <mergeCell ref="N57:N58"/>
    <mergeCell ref="O57:O58"/>
    <mergeCell ref="P57:P58"/>
    <mergeCell ref="A59:C60"/>
    <mergeCell ref="D59:M60"/>
    <mergeCell ref="N59:N60"/>
    <mergeCell ref="O59:O60"/>
    <mergeCell ref="P59:P60"/>
    <mergeCell ref="K40:L40"/>
    <mergeCell ref="K41:L41"/>
    <mergeCell ref="A55:C58"/>
    <mergeCell ref="D55:M56"/>
    <mergeCell ref="N55:N56"/>
    <mergeCell ref="O55:O56"/>
    <mergeCell ref="B35:F35"/>
    <mergeCell ref="G35:M35"/>
    <mergeCell ref="N35:O35"/>
    <mergeCell ref="B36:F36"/>
    <mergeCell ref="G36:M36"/>
    <mergeCell ref="N36:O36"/>
    <mergeCell ref="A18:D21"/>
    <mergeCell ref="E19:H20"/>
    <mergeCell ref="I19:L20"/>
    <mergeCell ref="M19:P20"/>
    <mergeCell ref="B34:F34"/>
    <mergeCell ref="G34:M34"/>
    <mergeCell ref="N34:O34"/>
    <mergeCell ref="B13:H13"/>
    <mergeCell ref="I13:L13"/>
    <mergeCell ref="B14:H14"/>
    <mergeCell ref="I14:L14"/>
    <mergeCell ref="B15:H15"/>
    <mergeCell ref="I15:L15"/>
    <mergeCell ref="E4:O4"/>
    <mergeCell ref="E5:O5"/>
    <mergeCell ref="P5:R5"/>
    <mergeCell ref="E6:R6"/>
    <mergeCell ref="M7:R7"/>
    <mergeCell ref="I12:L12"/>
    <mergeCell ref="E7:I7"/>
  </mergeCells>
  <phoneticPr fontId="1"/>
  <conditionalFormatting sqref="I22:I30">
    <cfRule type="expression" dxfId="56" priority="57">
      <formula>$I$19=""</formula>
    </cfRule>
  </conditionalFormatting>
  <conditionalFormatting sqref="M22:M30">
    <cfRule type="expression" dxfId="55" priority="56">
      <formula>$M$19=""</formula>
    </cfRule>
  </conditionalFormatting>
  <conditionalFormatting sqref="I13:L13">
    <cfRule type="expression" dxfId="54" priority="55">
      <formula>$B$13&lt;&gt;""</formula>
    </cfRule>
  </conditionalFormatting>
  <conditionalFormatting sqref="I14:L14">
    <cfRule type="expression" dxfId="53" priority="54">
      <formula>$B$14&lt;&gt;""</formula>
    </cfRule>
  </conditionalFormatting>
  <conditionalFormatting sqref="I15:L15">
    <cfRule type="expression" dxfId="52" priority="53">
      <formula>$B$15&lt;&gt;""</formula>
    </cfRule>
  </conditionalFormatting>
  <conditionalFormatting sqref="E22:E30">
    <cfRule type="expression" dxfId="51" priority="52">
      <formula>$E$19=""</formula>
    </cfRule>
  </conditionalFormatting>
  <conditionalFormatting sqref="B34:F34">
    <cfRule type="expression" dxfId="50" priority="51">
      <formula>$B$13=""</formula>
    </cfRule>
  </conditionalFormatting>
  <conditionalFormatting sqref="B35:F35">
    <cfRule type="expression" dxfId="49" priority="50">
      <formula>$B$14=""</formula>
    </cfRule>
  </conditionalFormatting>
  <conditionalFormatting sqref="E19:H20">
    <cfRule type="expression" dxfId="48" priority="49">
      <formula>$B$13=""</formula>
    </cfRule>
  </conditionalFormatting>
  <conditionalFormatting sqref="I19:L20">
    <cfRule type="expression" dxfId="47" priority="48">
      <formula>$B$14=""</formula>
    </cfRule>
  </conditionalFormatting>
  <conditionalFormatting sqref="M19:P20">
    <cfRule type="expression" dxfId="46" priority="47">
      <formula>$B$15=""</formula>
    </cfRule>
  </conditionalFormatting>
  <conditionalFormatting sqref="B36:F36">
    <cfRule type="expression" dxfId="45" priority="46">
      <formula>$B$15=""</formula>
    </cfRule>
  </conditionalFormatting>
  <conditionalFormatting sqref="G34:M34">
    <cfRule type="expression" dxfId="44" priority="45">
      <formula>$B$34&lt;&gt;""</formula>
    </cfRule>
  </conditionalFormatting>
  <conditionalFormatting sqref="G35:M35">
    <cfRule type="expression" dxfId="43" priority="44">
      <formula>$B$35&lt;&gt;""</formula>
    </cfRule>
  </conditionalFormatting>
  <conditionalFormatting sqref="G36:M36">
    <cfRule type="expression" dxfId="42" priority="43">
      <formula>$B$36&lt;&gt;""</formula>
    </cfRule>
  </conditionalFormatting>
  <conditionalFormatting sqref="K40:L41">
    <cfRule type="expression" dxfId="41" priority="42">
      <formula>$B$13&lt;&gt;""</formula>
    </cfRule>
  </conditionalFormatting>
  <conditionalFormatting sqref="K40:L40">
    <cfRule type="expression" dxfId="40" priority="40">
      <formula>$B$15&lt;&gt;""</formula>
    </cfRule>
    <cfRule type="expression" dxfId="39" priority="41">
      <formula>$B$14&lt;&gt;""</formula>
    </cfRule>
  </conditionalFormatting>
  <conditionalFormatting sqref="K41:L41">
    <cfRule type="expression" dxfId="38" priority="38">
      <formula>$B$15&lt;&gt;""</formula>
    </cfRule>
    <cfRule type="expression" dxfId="37" priority="39">
      <formula>$B$14&lt;&gt;""</formula>
    </cfRule>
  </conditionalFormatting>
  <conditionalFormatting sqref="I47:I51">
    <cfRule type="expression" dxfId="36" priority="35">
      <formula>$B$15&lt;&gt;""</formula>
    </cfRule>
    <cfRule type="expression" dxfId="35" priority="36">
      <formula>$B$14&lt;&gt;""</formula>
    </cfRule>
    <cfRule type="expression" dxfId="34" priority="37">
      <formula>$B$13&lt;&gt;""</formula>
    </cfRule>
  </conditionalFormatting>
  <conditionalFormatting sqref="I47">
    <cfRule type="expression" dxfId="30" priority="31">
      <formula>$I$51&lt;&gt;""</formula>
    </cfRule>
    <cfRule type="expression" dxfId="31" priority="32">
      <formula>$I$50&lt;&gt;""</formula>
    </cfRule>
    <cfRule type="expression" dxfId="32" priority="33">
      <formula>$I$49&lt;&gt;""</formula>
    </cfRule>
    <cfRule type="expression" dxfId="33" priority="34">
      <formula>$I$48&lt;&gt;""</formula>
    </cfRule>
  </conditionalFormatting>
  <conditionalFormatting sqref="I48">
    <cfRule type="expression" dxfId="26" priority="27">
      <formula>$I$51&lt;&gt;""</formula>
    </cfRule>
    <cfRule type="expression" dxfId="27" priority="28">
      <formula>$I$50&lt;&gt;""</formula>
    </cfRule>
    <cfRule type="expression" dxfId="28" priority="29">
      <formula>$I$49&lt;&gt;""</formula>
    </cfRule>
    <cfRule type="expression" dxfId="29" priority="30">
      <formula>$I$47&lt;&gt;""</formula>
    </cfRule>
  </conditionalFormatting>
  <conditionalFormatting sqref="I49">
    <cfRule type="expression" dxfId="22" priority="23">
      <formula>$I$51&lt;&gt;""</formula>
    </cfRule>
    <cfRule type="expression" dxfId="23" priority="24">
      <formula>$I$50&lt;&gt;""</formula>
    </cfRule>
    <cfRule type="expression" dxfId="24" priority="25">
      <formula>$I$48&lt;&gt;""</formula>
    </cfRule>
    <cfRule type="expression" dxfId="25" priority="26">
      <formula>$I$47&lt;&gt;""</formula>
    </cfRule>
  </conditionalFormatting>
  <conditionalFormatting sqref="I50">
    <cfRule type="expression" dxfId="18" priority="19">
      <formula>$I$51&lt;&gt;""</formula>
    </cfRule>
    <cfRule type="expression" dxfId="19" priority="20">
      <formula>$I$49&lt;&gt;""</formula>
    </cfRule>
    <cfRule type="expression" dxfId="20" priority="21">
      <formula>$I$48&lt;&gt;""</formula>
    </cfRule>
    <cfRule type="expression" dxfId="21" priority="22">
      <formula>$I$47&lt;&gt;""</formula>
    </cfRule>
  </conditionalFormatting>
  <conditionalFormatting sqref="I51">
    <cfRule type="expression" dxfId="14" priority="15">
      <formula>$I$50&lt;&gt;""</formula>
    </cfRule>
    <cfRule type="expression" dxfId="15" priority="16">
      <formula>$I$49&lt;&gt;""</formula>
    </cfRule>
    <cfRule type="expression" dxfId="16" priority="17">
      <formula>$I$48&lt;&gt;""</formula>
    </cfRule>
    <cfRule type="expression" dxfId="17" priority="18">
      <formula>$I$47&lt;&gt;""</formula>
    </cfRule>
  </conditionalFormatting>
  <conditionalFormatting sqref="P55:P60">
    <cfRule type="expression" dxfId="11" priority="12">
      <formula>$B$15&lt;&gt;""</formula>
    </cfRule>
    <cfRule type="expression" dxfId="12" priority="13">
      <formula>$B$14&lt;&gt;""</formula>
    </cfRule>
    <cfRule type="expression" dxfId="13" priority="14">
      <formula>$B$13&lt;&gt;""</formula>
    </cfRule>
  </conditionalFormatting>
  <conditionalFormatting sqref="P55:P58">
    <cfRule type="expression" dxfId="10" priority="11">
      <formula>$P$59&lt;&gt;""</formula>
    </cfRule>
  </conditionalFormatting>
  <conditionalFormatting sqref="P55:P56 P59:P60">
    <cfRule type="expression" dxfId="9" priority="10">
      <formula>$P$57&lt;&gt;""</formula>
    </cfRule>
  </conditionalFormatting>
  <conditionalFormatting sqref="P57:P60">
    <cfRule type="expression" dxfId="8" priority="9">
      <formula>$P$55&lt;&gt;""</formula>
    </cfRule>
  </conditionalFormatting>
  <conditionalFormatting sqref="L69:M70">
    <cfRule type="expression" dxfId="7" priority="5">
      <formula>$L$67&lt;&gt;""</formula>
    </cfRule>
  </conditionalFormatting>
  <conditionalFormatting sqref="I67:J68 L67:M70">
    <cfRule type="expression" dxfId="6" priority="8">
      <formula>$B$13&lt;&gt;""</formula>
    </cfRule>
  </conditionalFormatting>
  <conditionalFormatting sqref="I67:J68 L67:M70">
    <cfRule type="expression" dxfId="5" priority="7">
      <formula>$B$14&lt;&gt;""</formula>
    </cfRule>
  </conditionalFormatting>
  <conditionalFormatting sqref="I67:J68 L67:M70">
    <cfRule type="expression" dxfId="4" priority="6">
      <formula>$B$15&lt;&gt;""</formula>
    </cfRule>
  </conditionalFormatting>
  <conditionalFormatting sqref="I67:J68 L67:M68">
    <cfRule type="expression" dxfId="3" priority="4">
      <formula>$L$69&lt;&gt;""</formula>
    </cfRule>
  </conditionalFormatting>
  <conditionalFormatting sqref="P80:P88">
    <cfRule type="expression" dxfId="0" priority="1">
      <formula>$B$15&lt;&gt;""</formula>
    </cfRule>
    <cfRule type="expression" dxfId="1" priority="2">
      <formula>$B$14&lt;&gt;""</formula>
    </cfRule>
    <cfRule type="expression" dxfId="2" priority="3">
      <formula>$B$13&lt;&gt;""</formula>
    </cfRule>
  </conditionalFormatting>
  <dataValidations count="3">
    <dataValidation type="list" allowBlank="1" showInputMessage="1" showErrorMessage="1" sqref="B36 M13" xr:uid="{CFEBF581-AB84-46F5-AE86-88B4328756D3}">
      <formula1>#REF!</formula1>
    </dataValidation>
    <dataValidation type="list" allowBlank="1" showInputMessage="1" showErrorMessage="1" sqref="E22:E30 I22:I30 M22:M30 I47:I51 P55 P80 P84 P87 P82 O61:O62 P57 P59" xr:uid="{9F42113F-7439-49BB-8648-F1BD49ADBD7F}">
      <formula1>"○"</formula1>
    </dataValidation>
    <dataValidation type="list" allowBlank="1" showInputMessage="1" showErrorMessage="1" sqref="G34:G36" xr:uid="{62A42EC5-C99C-476F-BB7B-8ADB7537AAA9}">
      <formula1>"優良建設工事表彰,その他表彰（技術提案、人材育成、環境共生）,なし"</formula1>
    </dataValidation>
  </dataValidations>
  <printOptions horizontalCentered="1"/>
  <pageMargins left="0.59055118110236227" right="0.39370078740157483" top="0.59055118110236227" bottom="0.39370078740157483" header="0.31496062992125984" footer="0.19685039370078741"/>
  <pageSetup paperSize="9" orientation="portrait" r:id="rId1"/>
  <headerFooter>
    <oddHeader>&amp;R&amp;8主観的事項に関する調査票</oddHeader>
    <oddFooter>&amp;C&amp;P</oddFooter>
  </headerFooter>
  <rowBreaks count="1" manualBreakCount="1">
    <brk id="37" min="12"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F8AF597-E64B-4F3A-854D-F799581D518A}">
          <x14:formula1>
            <xm:f>リスト!$F$3:$F$31</xm:f>
          </x14:formula1>
          <xm:sqref>B13:H15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5A3AD-775E-4E07-8BB7-4B6AE4D0FBE9}">
  <sheetPr>
    <tabColor rgb="FFFFFF00"/>
  </sheetPr>
  <dimension ref="A1:X120"/>
  <sheetViews>
    <sheetView view="pageBreakPreview" zoomScale="90" zoomScaleNormal="100" zoomScaleSheetLayoutView="90" workbookViewId="0">
      <selection activeCell="W12" sqref="W12"/>
    </sheetView>
  </sheetViews>
  <sheetFormatPr defaultColWidth="8.69921875" defaultRowHeight="19.95" customHeight="1"/>
  <cols>
    <col min="1" max="18" width="4.69921875" style="1" customWidth="1"/>
    <col min="19" max="19" width="6.69921875" style="1" customWidth="1"/>
    <col min="20" max="22" width="4.69921875" style="1" customWidth="1"/>
    <col min="23" max="35" width="5.69921875" style="1" customWidth="1"/>
    <col min="36" max="16384" width="8.69921875" style="1"/>
  </cols>
  <sheetData>
    <row r="1" spans="1:18" ht="22.2" customHeight="1">
      <c r="A1" s="21" t="s">
        <v>0</v>
      </c>
      <c r="B1" s="22"/>
      <c r="C1" s="22"/>
      <c r="D1" s="22"/>
      <c r="E1" s="22"/>
      <c r="F1" s="22"/>
      <c r="G1" s="22"/>
      <c r="H1" s="22"/>
      <c r="I1" s="22"/>
      <c r="J1" s="22"/>
      <c r="K1" s="22"/>
      <c r="L1" s="22"/>
      <c r="M1" s="22"/>
      <c r="N1" s="22"/>
      <c r="O1" s="22"/>
      <c r="P1" s="35"/>
      <c r="Q1" s="35"/>
      <c r="R1" s="35"/>
    </row>
    <row r="2" spans="1:18" ht="10.199999999999999" customHeight="1">
      <c r="A2" s="21"/>
      <c r="B2" s="22"/>
      <c r="C2" s="22"/>
      <c r="D2" s="22"/>
      <c r="E2" s="22"/>
      <c r="F2" s="22"/>
      <c r="G2" s="22"/>
      <c r="H2" s="22"/>
      <c r="I2" s="22"/>
      <c r="J2" s="22"/>
      <c r="K2" s="22"/>
      <c r="L2" s="22"/>
      <c r="M2" s="22"/>
      <c r="N2" s="22"/>
      <c r="O2" s="22"/>
      <c r="P2" s="35"/>
      <c r="Q2" s="35"/>
      <c r="R2" s="35"/>
    </row>
    <row r="3" spans="1:18" ht="22.2" customHeight="1" thickBot="1">
      <c r="L3" s="92" t="s">
        <v>212</v>
      </c>
      <c r="M3" s="92">
        <v>8</v>
      </c>
      <c r="N3" s="113" t="s">
        <v>180</v>
      </c>
      <c r="O3" s="92">
        <v>1</v>
      </c>
      <c r="P3" s="113" t="s">
        <v>179</v>
      </c>
      <c r="Q3" s="92">
        <v>5</v>
      </c>
      <c r="R3" s="91" t="s">
        <v>178</v>
      </c>
    </row>
    <row r="4" spans="1:18" ht="22.2" customHeight="1">
      <c r="A4" s="93" t="s">
        <v>145</v>
      </c>
      <c r="B4" s="94"/>
      <c r="C4" s="95"/>
      <c r="D4" s="96"/>
      <c r="E4" s="333" t="s">
        <v>140</v>
      </c>
      <c r="F4" s="334"/>
      <c r="G4" s="334"/>
      <c r="H4" s="334"/>
      <c r="I4" s="334"/>
      <c r="J4" s="334"/>
      <c r="K4" s="334"/>
      <c r="L4" s="334"/>
      <c r="M4" s="334"/>
      <c r="N4" s="334"/>
      <c r="O4" s="335"/>
      <c r="P4" s="97" t="s">
        <v>195</v>
      </c>
      <c r="Q4" s="94"/>
      <c r="R4" s="98"/>
    </row>
    <row r="5" spans="1:18" ht="22.2" customHeight="1">
      <c r="A5" s="99" t="s">
        <v>1</v>
      </c>
      <c r="B5" s="15"/>
      <c r="C5" s="11"/>
      <c r="D5" s="8"/>
      <c r="E5" s="336" t="s">
        <v>141</v>
      </c>
      <c r="F5" s="337"/>
      <c r="G5" s="337"/>
      <c r="H5" s="337"/>
      <c r="I5" s="337"/>
      <c r="J5" s="337"/>
      <c r="K5" s="337"/>
      <c r="L5" s="337"/>
      <c r="M5" s="337"/>
      <c r="N5" s="337"/>
      <c r="O5" s="338"/>
      <c r="P5" s="339">
        <v>999999</v>
      </c>
      <c r="Q5" s="340"/>
      <c r="R5" s="341"/>
    </row>
    <row r="6" spans="1:18" ht="22.2" customHeight="1">
      <c r="A6" s="99" t="s">
        <v>2</v>
      </c>
      <c r="B6" s="15"/>
      <c r="C6" s="11"/>
      <c r="D6" s="8"/>
      <c r="E6" s="362" t="s">
        <v>139</v>
      </c>
      <c r="F6" s="363"/>
      <c r="G6" s="363"/>
      <c r="H6" s="363"/>
      <c r="I6" s="363"/>
      <c r="J6" s="363"/>
      <c r="K6" s="363"/>
      <c r="L6" s="363"/>
      <c r="M6" s="363"/>
      <c r="N6" s="363"/>
      <c r="O6" s="363"/>
      <c r="P6" s="363"/>
      <c r="Q6" s="363"/>
      <c r="R6" s="364"/>
    </row>
    <row r="7" spans="1:18" ht="22.2" customHeight="1" thickBot="1">
      <c r="A7" s="100" t="s">
        <v>138</v>
      </c>
      <c r="B7" s="101"/>
      <c r="C7" s="73"/>
      <c r="D7" s="102"/>
      <c r="E7" s="199" t="s">
        <v>142</v>
      </c>
      <c r="F7" s="200"/>
      <c r="G7" s="200"/>
      <c r="H7" s="201"/>
      <c r="I7" s="202"/>
      <c r="J7" s="103" t="s">
        <v>137</v>
      </c>
      <c r="K7" s="101"/>
      <c r="L7" s="73"/>
      <c r="M7" s="359" t="s">
        <v>143</v>
      </c>
      <c r="N7" s="360"/>
      <c r="O7" s="360"/>
      <c r="P7" s="360"/>
      <c r="Q7" s="360"/>
      <c r="R7" s="361"/>
    </row>
    <row r="8" spans="1:18" ht="10.199999999999999" customHeight="1"/>
    <row r="9" spans="1:18" ht="15" customHeight="1">
      <c r="A9" s="1" t="s">
        <v>106</v>
      </c>
    </row>
    <row r="10" spans="1:18" ht="15" customHeight="1">
      <c r="A10" s="1" t="s">
        <v>206</v>
      </c>
    </row>
    <row r="11" spans="1:18" ht="10.199999999999999" customHeight="1"/>
    <row r="12" spans="1:18" ht="19.95" customHeight="1" thickBot="1">
      <c r="A12" s="14" t="s">
        <v>27</v>
      </c>
      <c r="B12" s="37"/>
      <c r="C12" s="37"/>
      <c r="D12" s="60"/>
      <c r="E12" s="37"/>
      <c r="F12" s="37"/>
      <c r="G12" s="37"/>
      <c r="H12" s="37"/>
      <c r="I12" s="461" t="s">
        <v>207</v>
      </c>
      <c r="J12" s="462"/>
      <c r="K12" s="462"/>
      <c r="L12" s="463"/>
      <c r="M12" s="3"/>
      <c r="N12" s="3"/>
      <c r="O12" s="3"/>
      <c r="P12" s="3"/>
    </row>
    <row r="13" spans="1:18" ht="19.95" customHeight="1">
      <c r="A13" s="52" t="s">
        <v>41</v>
      </c>
      <c r="B13" s="342" t="s">
        <v>47</v>
      </c>
      <c r="C13" s="343"/>
      <c r="D13" s="343"/>
      <c r="E13" s="343"/>
      <c r="F13" s="343"/>
      <c r="G13" s="343"/>
      <c r="H13" s="344"/>
      <c r="I13" s="452">
        <v>1000</v>
      </c>
      <c r="J13" s="453"/>
      <c r="K13" s="453"/>
      <c r="L13" s="454"/>
      <c r="M13" s="3"/>
      <c r="N13" s="3"/>
      <c r="O13" s="3"/>
      <c r="P13" s="3"/>
    </row>
    <row r="14" spans="1:18" ht="19.95" customHeight="1">
      <c r="A14" s="52" t="s">
        <v>42</v>
      </c>
      <c r="B14" s="345" t="s">
        <v>218</v>
      </c>
      <c r="C14" s="346"/>
      <c r="D14" s="346"/>
      <c r="E14" s="346"/>
      <c r="F14" s="346"/>
      <c r="G14" s="346"/>
      <c r="H14" s="347"/>
      <c r="I14" s="455">
        <v>900</v>
      </c>
      <c r="J14" s="456"/>
      <c r="K14" s="456"/>
      <c r="L14" s="457"/>
      <c r="M14" s="3"/>
      <c r="N14" s="3"/>
      <c r="O14" s="3"/>
      <c r="P14" s="3"/>
    </row>
    <row r="15" spans="1:18" ht="19.95" customHeight="1" thickBot="1">
      <c r="A15" s="52" t="s">
        <v>43</v>
      </c>
      <c r="B15" s="348" t="s">
        <v>58</v>
      </c>
      <c r="C15" s="349"/>
      <c r="D15" s="349"/>
      <c r="E15" s="349"/>
      <c r="F15" s="349"/>
      <c r="G15" s="349"/>
      <c r="H15" s="350"/>
      <c r="I15" s="458">
        <v>800</v>
      </c>
      <c r="J15" s="459"/>
      <c r="K15" s="459"/>
      <c r="L15" s="460"/>
      <c r="M15" s="3"/>
      <c r="N15" s="3"/>
      <c r="O15" s="3"/>
      <c r="P15" s="3"/>
    </row>
    <row r="16" spans="1:18" ht="15" customHeight="1"/>
    <row r="17" spans="1:17" ht="19.95" customHeight="1">
      <c r="A17" s="1" t="s">
        <v>16</v>
      </c>
      <c r="Q17" s="23"/>
    </row>
    <row r="18" spans="1:17" ht="19.95" customHeight="1">
      <c r="A18" s="351" t="s">
        <v>196</v>
      </c>
      <c r="B18" s="352"/>
      <c r="C18" s="352"/>
      <c r="D18" s="353"/>
      <c r="E18" s="74" t="s">
        <v>4</v>
      </c>
      <c r="F18" s="37"/>
      <c r="G18" s="74"/>
      <c r="H18" s="74"/>
      <c r="I18" s="75" t="s">
        <v>5</v>
      </c>
      <c r="J18" s="37"/>
      <c r="K18" s="37"/>
      <c r="L18" s="62"/>
      <c r="M18" s="74" t="s">
        <v>6</v>
      </c>
      <c r="N18" s="37"/>
      <c r="O18" s="74"/>
      <c r="P18" s="17"/>
      <c r="Q18" s="23"/>
    </row>
    <row r="19" spans="1:17" ht="19.95" customHeight="1">
      <c r="A19" s="354"/>
      <c r="B19" s="355"/>
      <c r="C19" s="355"/>
      <c r="D19" s="355"/>
      <c r="E19" s="244" t="str">
        <f>IF(B13="","",B13)</f>
        <v>土木一式工事</v>
      </c>
      <c r="F19" s="245"/>
      <c r="G19" s="245"/>
      <c r="H19" s="246"/>
      <c r="I19" s="244" t="str">
        <f>IF(B14="","",B14)</f>
        <v>とび・土工・コンクリート工事</v>
      </c>
      <c r="J19" s="245"/>
      <c r="K19" s="245"/>
      <c r="L19" s="246"/>
      <c r="M19" s="244" t="str">
        <f>IF(B15="","",B15)</f>
        <v>電気工事</v>
      </c>
      <c r="N19" s="245"/>
      <c r="O19" s="245"/>
      <c r="P19" s="246"/>
      <c r="Q19" s="23"/>
    </row>
    <row r="20" spans="1:17" ht="19.95" customHeight="1">
      <c r="A20" s="354"/>
      <c r="B20" s="355"/>
      <c r="C20" s="355"/>
      <c r="D20" s="355"/>
      <c r="E20" s="247"/>
      <c r="F20" s="248"/>
      <c r="G20" s="248"/>
      <c r="H20" s="249"/>
      <c r="I20" s="247"/>
      <c r="J20" s="248"/>
      <c r="K20" s="248"/>
      <c r="L20" s="249"/>
      <c r="M20" s="247"/>
      <c r="N20" s="248"/>
      <c r="O20" s="248"/>
      <c r="P20" s="249"/>
      <c r="Q20" s="23"/>
    </row>
    <row r="21" spans="1:17" ht="19.95" customHeight="1" thickBot="1">
      <c r="A21" s="356"/>
      <c r="B21" s="357"/>
      <c r="C21" s="357"/>
      <c r="D21" s="358"/>
      <c r="E21" s="76" t="s">
        <v>29</v>
      </c>
      <c r="F21" s="77" t="s">
        <v>28</v>
      </c>
      <c r="G21" s="24"/>
      <c r="H21" s="77"/>
      <c r="I21" s="78" t="s">
        <v>29</v>
      </c>
      <c r="J21" s="79" t="s">
        <v>28</v>
      </c>
      <c r="K21" s="80"/>
      <c r="L21" s="81"/>
      <c r="M21" s="78" t="s">
        <v>29</v>
      </c>
      <c r="N21" s="79" t="s">
        <v>28</v>
      </c>
      <c r="O21" s="80"/>
      <c r="P21" s="81"/>
      <c r="Q21" s="23"/>
    </row>
    <row r="22" spans="1:17" ht="19.95" customHeight="1">
      <c r="A22" s="26" t="s">
        <v>8</v>
      </c>
      <c r="B22" s="27"/>
      <c r="C22" s="27"/>
      <c r="D22" s="64"/>
      <c r="E22" s="203" t="s">
        <v>105</v>
      </c>
      <c r="F22" s="28"/>
      <c r="G22" s="29">
        <v>30</v>
      </c>
      <c r="H22" s="30" t="s">
        <v>31</v>
      </c>
      <c r="I22" s="203"/>
      <c r="J22" s="28"/>
      <c r="K22" s="29">
        <v>30</v>
      </c>
      <c r="L22" s="30" t="s">
        <v>31</v>
      </c>
      <c r="M22" s="203"/>
      <c r="N22" s="28"/>
      <c r="O22" s="29">
        <v>30</v>
      </c>
      <c r="P22" s="30" t="s">
        <v>31</v>
      </c>
      <c r="Q22" s="23"/>
    </row>
    <row r="23" spans="1:17" ht="19.95" customHeight="1">
      <c r="A23" s="26" t="s">
        <v>131</v>
      </c>
      <c r="B23" s="27"/>
      <c r="C23" s="27"/>
      <c r="D23" s="64"/>
      <c r="E23" s="204"/>
      <c r="F23" s="28"/>
      <c r="G23" s="31">
        <v>20</v>
      </c>
      <c r="H23" s="30" t="s">
        <v>31</v>
      </c>
      <c r="I23" s="204"/>
      <c r="J23" s="28"/>
      <c r="K23" s="31">
        <v>20</v>
      </c>
      <c r="L23" s="30" t="s">
        <v>31</v>
      </c>
      <c r="M23" s="204"/>
      <c r="N23" s="28"/>
      <c r="O23" s="31">
        <v>20</v>
      </c>
      <c r="P23" s="30" t="s">
        <v>31</v>
      </c>
    </row>
    <row r="24" spans="1:17" ht="19.95" customHeight="1">
      <c r="A24" s="26" t="s">
        <v>132</v>
      </c>
      <c r="B24" s="27"/>
      <c r="C24" s="27"/>
      <c r="D24" s="64"/>
      <c r="E24" s="204"/>
      <c r="F24" s="28"/>
      <c r="G24" s="32">
        <v>10</v>
      </c>
      <c r="H24" s="30" t="s">
        <v>31</v>
      </c>
      <c r="I24" s="204"/>
      <c r="J24" s="28"/>
      <c r="K24" s="32">
        <v>10</v>
      </c>
      <c r="L24" s="30" t="s">
        <v>31</v>
      </c>
      <c r="M24" s="204"/>
      <c r="N24" s="28"/>
      <c r="O24" s="32">
        <v>10</v>
      </c>
      <c r="P24" s="30" t="s">
        <v>31</v>
      </c>
    </row>
    <row r="25" spans="1:17" ht="19.95" customHeight="1">
      <c r="A25" s="26" t="s">
        <v>133</v>
      </c>
      <c r="B25" s="27"/>
      <c r="C25" s="27"/>
      <c r="D25" s="64"/>
      <c r="E25" s="204"/>
      <c r="F25" s="28"/>
      <c r="G25" s="32">
        <v>5</v>
      </c>
      <c r="H25" s="30" t="s">
        <v>31</v>
      </c>
      <c r="I25" s="204"/>
      <c r="J25" s="28"/>
      <c r="K25" s="32">
        <v>5</v>
      </c>
      <c r="L25" s="30" t="s">
        <v>31</v>
      </c>
      <c r="M25" s="204"/>
      <c r="N25" s="28"/>
      <c r="O25" s="32">
        <v>5</v>
      </c>
      <c r="P25" s="30" t="s">
        <v>31</v>
      </c>
    </row>
    <row r="26" spans="1:17" ht="19.95" customHeight="1">
      <c r="A26" s="26" t="s">
        <v>134</v>
      </c>
      <c r="B26" s="27"/>
      <c r="C26" s="27"/>
      <c r="D26" s="64"/>
      <c r="E26" s="204"/>
      <c r="F26" s="28"/>
      <c r="G26" s="32">
        <v>0</v>
      </c>
      <c r="H26" s="30" t="s">
        <v>31</v>
      </c>
      <c r="I26" s="204" t="s">
        <v>105</v>
      </c>
      <c r="J26" s="28"/>
      <c r="K26" s="32">
        <v>0</v>
      </c>
      <c r="L26" s="30" t="s">
        <v>31</v>
      </c>
      <c r="M26" s="204"/>
      <c r="N26" s="28"/>
      <c r="O26" s="32">
        <v>0</v>
      </c>
      <c r="P26" s="30" t="s">
        <v>31</v>
      </c>
    </row>
    <row r="27" spans="1:17" ht="19.95" customHeight="1">
      <c r="A27" s="26" t="s">
        <v>135</v>
      </c>
      <c r="B27" s="27"/>
      <c r="C27" s="27"/>
      <c r="D27" s="64"/>
      <c r="E27" s="204"/>
      <c r="F27" s="28"/>
      <c r="G27" s="32">
        <v>-10</v>
      </c>
      <c r="H27" s="30" t="s">
        <v>31</v>
      </c>
      <c r="I27" s="204"/>
      <c r="J27" s="28"/>
      <c r="K27" s="32">
        <v>-10</v>
      </c>
      <c r="L27" s="30" t="s">
        <v>31</v>
      </c>
      <c r="M27" s="204" t="s">
        <v>105</v>
      </c>
      <c r="N27" s="28"/>
      <c r="O27" s="32">
        <v>-10</v>
      </c>
      <c r="P27" s="30" t="s">
        <v>31</v>
      </c>
    </row>
    <row r="28" spans="1:17" ht="19.95" customHeight="1">
      <c r="A28" s="26" t="s">
        <v>136</v>
      </c>
      <c r="B28" s="27"/>
      <c r="C28" s="27"/>
      <c r="D28" s="64"/>
      <c r="E28" s="204"/>
      <c r="F28" s="28"/>
      <c r="G28" s="32">
        <v>-20</v>
      </c>
      <c r="H28" s="30" t="s">
        <v>31</v>
      </c>
      <c r="I28" s="204"/>
      <c r="J28" s="28"/>
      <c r="K28" s="32">
        <v>-20</v>
      </c>
      <c r="L28" s="30" t="s">
        <v>31</v>
      </c>
      <c r="M28" s="204"/>
      <c r="N28" s="28"/>
      <c r="O28" s="32">
        <v>-20</v>
      </c>
      <c r="P28" s="30" t="s">
        <v>31</v>
      </c>
    </row>
    <row r="29" spans="1:17" ht="19.95" customHeight="1">
      <c r="A29" s="26" t="s">
        <v>11</v>
      </c>
      <c r="B29" s="27"/>
      <c r="C29" s="27"/>
      <c r="D29" s="64"/>
      <c r="E29" s="204"/>
      <c r="F29" s="28"/>
      <c r="G29" s="32">
        <v>-30</v>
      </c>
      <c r="H29" s="30" t="s">
        <v>31</v>
      </c>
      <c r="I29" s="204"/>
      <c r="J29" s="28"/>
      <c r="K29" s="32">
        <v>-30</v>
      </c>
      <c r="L29" s="30" t="s">
        <v>31</v>
      </c>
      <c r="M29" s="204"/>
      <c r="N29" s="28"/>
      <c r="O29" s="32">
        <v>-30</v>
      </c>
      <c r="P29" s="30" t="s">
        <v>31</v>
      </c>
    </row>
    <row r="30" spans="1:17" ht="19.95" customHeight="1" thickBot="1">
      <c r="A30" s="26" t="s">
        <v>7</v>
      </c>
      <c r="B30" s="27"/>
      <c r="C30" s="27"/>
      <c r="D30" s="64"/>
      <c r="E30" s="205"/>
      <c r="F30" s="28"/>
      <c r="G30" s="32">
        <v>0</v>
      </c>
      <c r="H30" s="30" t="s">
        <v>31</v>
      </c>
      <c r="I30" s="205"/>
      <c r="J30" s="28"/>
      <c r="K30" s="32">
        <v>0</v>
      </c>
      <c r="L30" s="30" t="s">
        <v>31</v>
      </c>
      <c r="M30" s="205"/>
      <c r="N30" s="28"/>
      <c r="O30" s="32">
        <v>0</v>
      </c>
      <c r="P30" s="30" t="s">
        <v>31</v>
      </c>
    </row>
    <row r="31" spans="1:17" ht="19.95" customHeight="1">
      <c r="A31" s="33"/>
      <c r="B31" s="33"/>
      <c r="C31" s="33"/>
      <c r="D31" s="33"/>
      <c r="E31" s="33"/>
      <c r="F31" s="34"/>
      <c r="G31" s="35"/>
      <c r="H31" s="35"/>
      <c r="I31" s="36"/>
      <c r="L31" s="36"/>
    </row>
    <row r="32" spans="1:17" ht="19.95" customHeight="1">
      <c r="A32" s="1" t="s">
        <v>104</v>
      </c>
      <c r="Q32" s="23"/>
    </row>
    <row r="33" spans="1:17" ht="19.95" customHeight="1" thickBot="1">
      <c r="A33" s="14" t="s">
        <v>27</v>
      </c>
      <c r="B33" s="15"/>
      <c r="C33" s="15"/>
      <c r="D33" s="25"/>
      <c r="E33" s="15"/>
      <c r="F33" s="15"/>
      <c r="G33" s="69" t="s">
        <v>182</v>
      </c>
      <c r="H33" s="70"/>
      <c r="I33" s="71"/>
      <c r="J33" s="71"/>
      <c r="K33" s="70"/>
      <c r="L33" s="72"/>
      <c r="M33" s="73"/>
      <c r="N33" s="61" t="s">
        <v>28</v>
      </c>
      <c r="O33" s="60"/>
      <c r="P33" s="59"/>
      <c r="Q33" s="23"/>
    </row>
    <row r="34" spans="1:17" ht="19.95" customHeight="1">
      <c r="A34" s="52" t="s">
        <v>41</v>
      </c>
      <c r="B34" s="365" t="str">
        <f>IF(B13="","",B13)</f>
        <v>土木一式工事</v>
      </c>
      <c r="C34" s="366"/>
      <c r="D34" s="366"/>
      <c r="E34" s="366"/>
      <c r="F34" s="366"/>
      <c r="G34" s="464" t="s">
        <v>18</v>
      </c>
      <c r="H34" s="465"/>
      <c r="I34" s="465"/>
      <c r="J34" s="465"/>
      <c r="K34" s="465"/>
      <c r="L34" s="465"/>
      <c r="M34" s="466"/>
      <c r="N34" s="450">
        <f>IFERROR(VLOOKUP(G34,リスト!A15:B17,2,FALSE),"")</f>
        <v>20</v>
      </c>
      <c r="O34" s="451"/>
      <c r="P34" s="57" t="s">
        <v>31</v>
      </c>
      <c r="Q34" s="23"/>
    </row>
    <row r="35" spans="1:17" ht="19.95" customHeight="1">
      <c r="A35" s="52" t="s">
        <v>42</v>
      </c>
      <c r="B35" s="365" t="str">
        <f>IF(B14="","",B14)</f>
        <v>とび・土工・コンクリート工事</v>
      </c>
      <c r="C35" s="365"/>
      <c r="D35" s="365"/>
      <c r="E35" s="365"/>
      <c r="F35" s="365"/>
      <c r="G35" s="467" t="s">
        <v>183</v>
      </c>
      <c r="H35" s="468"/>
      <c r="I35" s="468"/>
      <c r="J35" s="468"/>
      <c r="K35" s="468"/>
      <c r="L35" s="468"/>
      <c r="M35" s="469"/>
      <c r="N35" s="450">
        <f>IFERROR(VLOOKUP(G35,リスト!A15:B17,2,FALSE),"")</f>
        <v>10</v>
      </c>
      <c r="O35" s="451"/>
      <c r="P35" s="57" t="s">
        <v>31</v>
      </c>
      <c r="Q35" s="23"/>
    </row>
    <row r="36" spans="1:17" ht="19.95" customHeight="1" thickBot="1">
      <c r="A36" s="52" t="s">
        <v>43</v>
      </c>
      <c r="B36" s="365" t="str">
        <f>IF(B15="","",B15)</f>
        <v>電気工事</v>
      </c>
      <c r="C36" s="365"/>
      <c r="D36" s="365"/>
      <c r="E36" s="365"/>
      <c r="F36" s="365"/>
      <c r="G36" s="470" t="s">
        <v>19</v>
      </c>
      <c r="H36" s="471"/>
      <c r="I36" s="471"/>
      <c r="J36" s="471"/>
      <c r="K36" s="471"/>
      <c r="L36" s="471"/>
      <c r="M36" s="472"/>
      <c r="N36" s="450" t="str">
        <f>IFERROR(VLOOKUP(G36,リスト!A16:B18,2,FALSE),"")</f>
        <v/>
      </c>
      <c r="O36" s="451"/>
      <c r="P36" s="57" t="s">
        <v>31</v>
      </c>
      <c r="Q36" s="23"/>
    </row>
    <row r="37" spans="1:17" ht="19.95" customHeight="1">
      <c r="A37" s="2"/>
      <c r="B37" s="2"/>
      <c r="C37" s="2"/>
      <c r="D37" s="2"/>
      <c r="E37" s="51"/>
    </row>
    <row r="38" spans="1:17" ht="19.95" customHeight="1">
      <c r="A38" s="1" t="s">
        <v>144</v>
      </c>
      <c r="Q38" s="23"/>
    </row>
    <row r="39" spans="1:17" ht="19.95" customHeight="1" thickBot="1">
      <c r="A39" s="8" t="s">
        <v>20</v>
      </c>
      <c r="B39" s="8"/>
      <c r="C39" s="8"/>
      <c r="D39" s="8"/>
      <c r="E39" s="8"/>
      <c r="F39" s="14"/>
      <c r="G39" s="11"/>
      <c r="H39" s="8" t="s">
        <v>36</v>
      </c>
      <c r="I39" s="15"/>
      <c r="J39" s="8"/>
      <c r="K39" s="43" t="s">
        <v>21</v>
      </c>
      <c r="L39" s="37"/>
      <c r="M39" s="11"/>
      <c r="N39" s="8" t="s">
        <v>22</v>
      </c>
      <c r="O39" s="15"/>
      <c r="P39" s="8"/>
      <c r="Q39" s="23"/>
    </row>
    <row r="40" spans="1:17" ht="19.95" customHeight="1">
      <c r="A40" s="20" t="s">
        <v>23</v>
      </c>
      <c r="B40" s="18"/>
      <c r="C40" s="18"/>
      <c r="D40" s="18"/>
      <c r="E40" s="18"/>
      <c r="F40" s="18"/>
      <c r="G40" s="18"/>
      <c r="H40" s="53"/>
      <c r="I40" s="54">
        <v>2</v>
      </c>
      <c r="J40" s="18" t="s">
        <v>31</v>
      </c>
      <c r="K40" s="473">
        <v>10</v>
      </c>
      <c r="L40" s="474"/>
      <c r="M40" s="18" t="s">
        <v>26</v>
      </c>
      <c r="N40" s="194"/>
      <c r="O40" s="195">
        <f>I40*K40</f>
        <v>20</v>
      </c>
      <c r="P40" s="19" t="s">
        <v>35</v>
      </c>
      <c r="Q40" s="23"/>
    </row>
    <row r="41" spans="1:17" ht="19.95" customHeight="1" thickBot="1">
      <c r="A41" s="10" t="s">
        <v>25</v>
      </c>
      <c r="B41" s="12"/>
      <c r="C41" s="12"/>
      <c r="D41" s="12"/>
      <c r="E41" s="12"/>
      <c r="F41" s="12"/>
      <c r="G41" s="12"/>
      <c r="H41" s="49"/>
      <c r="I41" s="50">
        <v>1</v>
      </c>
      <c r="J41" s="12" t="s">
        <v>31</v>
      </c>
      <c r="K41" s="475">
        <v>10</v>
      </c>
      <c r="L41" s="476"/>
      <c r="M41" s="12" t="s">
        <v>26</v>
      </c>
      <c r="N41" s="196"/>
      <c r="O41" s="197">
        <f>I41*K41</f>
        <v>10</v>
      </c>
      <c r="P41" s="9" t="s">
        <v>35</v>
      </c>
      <c r="Q41" s="23"/>
    </row>
    <row r="42" spans="1:17" ht="19.95" customHeight="1">
      <c r="A42" s="10" t="s">
        <v>30</v>
      </c>
      <c r="B42" s="12"/>
      <c r="C42" s="12"/>
      <c r="D42" s="12"/>
      <c r="E42" s="12"/>
      <c r="F42" s="12"/>
      <c r="G42" s="12"/>
      <c r="H42" s="12"/>
      <c r="I42" s="12"/>
      <c r="J42" s="12"/>
      <c r="K42" s="12"/>
      <c r="L42" s="12"/>
      <c r="M42" s="12"/>
      <c r="N42" s="196"/>
      <c r="O42" s="197">
        <f>MIN(SUM(O40:O41),20)</f>
        <v>20</v>
      </c>
      <c r="P42" s="9" t="s">
        <v>35</v>
      </c>
      <c r="Q42" s="23"/>
    </row>
    <row r="43" spans="1:17" ht="15" customHeight="1">
      <c r="A43" s="65" t="s">
        <v>200</v>
      </c>
      <c r="B43" s="3"/>
      <c r="C43" s="3" t="s">
        <v>199</v>
      </c>
      <c r="D43" s="3"/>
      <c r="E43" s="3"/>
      <c r="F43" s="3"/>
      <c r="G43" s="3"/>
      <c r="H43" s="3"/>
      <c r="I43" s="3"/>
      <c r="J43" s="3"/>
      <c r="K43" s="3"/>
      <c r="L43" s="3"/>
      <c r="M43" s="3"/>
      <c r="N43" s="3"/>
      <c r="O43" s="13"/>
      <c r="P43" s="3"/>
      <c r="Q43" s="23"/>
    </row>
    <row r="45" spans="1:17" ht="19.95" customHeight="1">
      <c r="A45" s="1" t="s">
        <v>37</v>
      </c>
      <c r="P45" s="23"/>
      <c r="Q45" s="23"/>
    </row>
    <row r="46" spans="1:17" ht="19.95" customHeight="1" thickBot="1">
      <c r="A46" s="8" t="s">
        <v>32</v>
      </c>
      <c r="B46" s="8"/>
      <c r="C46" s="8"/>
      <c r="D46" s="8"/>
      <c r="E46" s="8"/>
      <c r="F46" s="8"/>
      <c r="G46" s="14" t="s">
        <v>28</v>
      </c>
      <c r="H46" s="11"/>
      <c r="I46" s="38" t="s">
        <v>29</v>
      </c>
      <c r="P46" s="23"/>
      <c r="Q46" s="23"/>
    </row>
    <row r="47" spans="1:17" ht="19.95" customHeight="1">
      <c r="A47" s="10" t="s">
        <v>19</v>
      </c>
      <c r="B47" s="12"/>
      <c r="C47" s="12"/>
      <c r="D47" s="12"/>
      <c r="E47" s="12"/>
      <c r="F47" s="9"/>
      <c r="G47" s="32">
        <v>0</v>
      </c>
      <c r="H47" s="9" t="s">
        <v>31</v>
      </c>
      <c r="I47" s="477"/>
      <c r="P47" s="23"/>
      <c r="Q47" s="23"/>
    </row>
    <row r="48" spans="1:17" ht="19.95" customHeight="1">
      <c r="A48" s="10" t="s">
        <v>33</v>
      </c>
      <c r="B48" s="12"/>
      <c r="C48" s="12"/>
      <c r="D48" s="12"/>
      <c r="E48" s="12"/>
      <c r="F48" s="9"/>
      <c r="G48" s="32">
        <v>-20</v>
      </c>
      <c r="H48" s="9" t="s">
        <v>31</v>
      </c>
      <c r="I48" s="478"/>
      <c r="P48" s="23"/>
      <c r="Q48" s="23"/>
    </row>
    <row r="49" spans="1:17" ht="19.95" customHeight="1">
      <c r="A49" s="10" t="s">
        <v>219</v>
      </c>
      <c r="B49" s="12"/>
      <c r="C49" s="12"/>
      <c r="D49" s="12"/>
      <c r="E49" s="12"/>
      <c r="F49" s="9"/>
      <c r="G49" s="32">
        <v>-30</v>
      </c>
      <c r="H49" s="9" t="s">
        <v>31</v>
      </c>
      <c r="I49" s="478"/>
      <c r="P49" s="23"/>
      <c r="Q49" s="23"/>
    </row>
    <row r="50" spans="1:17" ht="19.95" customHeight="1">
      <c r="A50" s="10" t="s">
        <v>220</v>
      </c>
      <c r="B50" s="12"/>
      <c r="C50" s="12"/>
      <c r="D50" s="12"/>
      <c r="E50" s="12"/>
      <c r="F50" s="9"/>
      <c r="G50" s="32">
        <v>-40</v>
      </c>
      <c r="H50" s="9" t="s">
        <v>31</v>
      </c>
      <c r="I50" s="478" t="s">
        <v>105</v>
      </c>
      <c r="P50" s="23"/>
      <c r="Q50" s="23"/>
    </row>
    <row r="51" spans="1:17" ht="19.95" customHeight="1" thickBot="1">
      <c r="A51" s="10" t="s">
        <v>34</v>
      </c>
      <c r="B51" s="12"/>
      <c r="C51" s="12"/>
      <c r="D51" s="12"/>
      <c r="E51" s="12"/>
      <c r="F51" s="9"/>
      <c r="G51" s="32">
        <v>-50</v>
      </c>
      <c r="H51" s="9" t="s">
        <v>31</v>
      </c>
      <c r="I51" s="479"/>
    </row>
    <row r="53" spans="1:17" ht="19.95" customHeight="1">
      <c r="A53" s="1" t="s">
        <v>38</v>
      </c>
    </row>
    <row r="54" spans="1:17" ht="19.95" customHeight="1" thickBot="1">
      <c r="A54" s="14" t="s">
        <v>107</v>
      </c>
      <c r="B54" s="15"/>
      <c r="C54" s="15"/>
      <c r="D54" s="15"/>
      <c r="E54" s="15"/>
      <c r="F54" s="15"/>
      <c r="G54" s="15"/>
      <c r="H54" s="15"/>
      <c r="I54" s="15"/>
      <c r="J54" s="15"/>
      <c r="K54" s="15"/>
      <c r="L54" s="11"/>
      <c r="M54" s="8"/>
      <c r="N54" s="8" t="s">
        <v>17</v>
      </c>
      <c r="O54" s="14"/>
      <c r="P54" s="39" t="s">
        <v>29</v>
      </c>
      <c r="Q54" s="23"/>
    </row>
    <row r="55" spans="1:17" ht="19.95" customHeight="1">
      <c r="A55" s="367" t="s">
        <v>185</v>
      </c>
      <c r="B55" s="368"/>
      <c r="C55" s="368"/>
      <c r="D55" s="384" t="s">
        <v>192</v>
      </c>
      <c r="E55" s="385"/>
      <c r="F55" s="385"/>
      <c r="G55" s="385"/>
      <c r="H55" s="385"/>
      <c r="I55" s="385"/>
      <c r="J55" s="385"/>
      <c r="K55" s="385"/>
      <c r="L55" s="385"/>
      <c r="M55" s="386"/>
      <c r="N55" s="432">
        <v>5</v>
      </c>
      <c r="O55" s="436" t="s">
        <v>31</v>
      </c>
      <c r="P55" s="480" t="s">
        <v>105</v>
      </c>
      <c r="Q55" s="23"/>
    </row>
    <row r="56" spans="1:17" ht="19.95" customHeight="1">
      <c r="A56" s="382"/>
      <c r="B56" s="383"/>
      <c r="C56" s="383"/>
      <c r="D56" s="387"/>
      <c r="E56" s="388"/>
      <c r="F56" s="388"/>
      <c r="G56" s="388"/>
      <c r="H56" s="388"/>
      <c r="I56" s="388"/>
      <c r="J56" s="388"/>
      <c r="K56" s="388"/>
      <c r="L56" s="388"/>
      <c r="M56" s="389"/>
      <c r="N56" s="433"/>
      <c r="O56" s="437"/>
      <c r="P56" s="481"/>
      <c r="Q56" s="23"/>
    </row>
    <row r="57" spans="1:17" ht="19.95" customHeight="1">
      <c r="A57" s="382"/>
      <c r="B57" s="383"/>
      <c r="C57" s="383"/>
      <c r="D57" s="387" t="s">
        <v>191</v>
      </c>
      <c r="E57" s="388"/>
      <c r="F57" s="388"/>
      <c r="G57" s="388"/>
      <c r="H57" s="388"/>
      <c r="I57" s="388"/>
      <c r="J57" s="388"/>
      <c r="K57" s="388"/>
      <c r="L57" s="388"/>
      <c r="M57" s="389"/>
      <c r="N57" s="434">
        <v>10</v>
      </c>
      <c r="O57" s="438" t="s">
        <v>31</v>
      </c>
      <c r="P57" s="481"/>
      <c r="Q57" s="23"/>
    </row>
    <row r="58" spans="1:17" ht="19.95" customHeight="1">
      <c r="A58" s="382"/>
      <c r="B58" s="383"/>
      <c r="C58" s="383"/>
      <c r="D58" s="390"/>
      <c r="E58" s="391"/>
      <c r="F58" s="391"/>
      <c r="G58" s="391"/>
      <c r="H58" s="391"/>
      <c r="I58" s="391"/>
      <c r="J58" s="391"/>
      <c r="K58" s="391"/>
      <c r="L58" s="391"/>
      <c r="M58" s="392"/>
      <c r="N58" s="435"/>
      <c r="O58" s="439"/>
      <c r="P58" s="482"/>
      <c r="Q58" s="23"/>
    </row>
    <row r="59" spans="1:17" ht="19.95" customHeight="1">
      <c r="A59" s="367" t="s">
        <v>186</v>
      </c>
      <c r="B59" s="368"/>
      <c r="C59" s="368"/>
      <c r="D59" s="393" t="s">
        <v>190</v>
      </c>
      <c r="E59" s="394"/>
      <c r="F59" s="394"/>
      <c r="G59" s="394"/>
      <c r="H59" s="394"/>
      <c r="I59" s="394"/>
      <c r="J59" s="394"/>
      <c r="K59" s="394"/>
      <c r="L59" s="394"/>
      <c r="M59" s="395"/>
      <c r="N59" s="432">
        <v>5</v>
      </c>
      <c r="O59" s="436" t="s">
        <v>31</v>
      </c>
      <c r="P59" s="483"/>
      <c r="Q59" s="23"/>
    </row>
    <row r="60" spans="1:17" ht="19.95" customHeight="1" thickBot="1">
      <c r="A60" s="370"/>
      <c r="B60" s="371"/>
      <c r="C60" s="371"/>
      <c r="D60" s="396"/>
      <c r="E60" s="397"/>
      <c r="F60" s="397"/>
      <c r="G60" s="397"/>
      <c r="H60" s="397"/>
      <c r="I60" s="397"/>
      <c r="J60" s="397"/>
      <c r="K60" s="397"/>
      <c r="L60" s="397"/>
      <c r="M60" s="398"/>
      <c r="N60" s="435"/>
      <c r="O60" s="439"/>
      <c r="P60" s="484"/>
      <c r="Q60" s="23"/>
    </row>
    <row r="61" spans="1:17" ht="15" customHeight="1">
      <c r="A61" s="65" t="s">
        <v>200</v>
      </c>
      <c r="B61" s="3"/>
      <c r="C61" s="3" t="s">
        <v>209</v>
      </c>
      <c r="E61" s="3"/>
      <c r="F61" s="3"/>
      <c r="G61" s="3"/>
      <c r="H61" s="3"/>
      <c r="I61" s="3"/>
      <c r="J61" s="3"/>
      <c r="K61" s="3"/>
      <c r="L61" s="3"/>
      <c r="M61" s="3"/>
      <c r="N61" s="3"/>
      <c r="O61" s="33"/>
    </row>
    <row r="62" spans="1:17" ht="15" customHeight="1">
      <c r="A62" s="65"/>
      <c r="B62" s="3"/>
      <c r="C62" s="3" t="s">
        <v>210</v>
      </c>
      <c r="E62" s="3"/>
      <c r="F62" s="3"/>
      <c r="G62" s="3"/>
      <c r="H62" s="3"/>
      <c r="I62" s="3"/>
      <c r="J62" s="3"/>
      <c r="K62" s="3"/>
      <c r="L62" s="3"/>
      <c r="M62" s="3"/>
      <c r="N62" s="3"/>
      <c r="O62" s="33"/>
    </row>
    <row r="64" spans="1:17" ht="19.95" customHeight="1">
      <c r="A64" s="1" t="s">
        <v>108</v>
      </c>
    </row>
    <row r="65" spans="1:17" ht="19.95" customHeight="1">
      <c r="A65" s="399" t="s">
        <v>109</v>
      </c>
      <c r="B65" s="400"/>
      <c r="C65" s="400"/>
      <c r="D65" s="400"/>
      <c r="E65" s="400"/>
      <c r="F65" s="400"/>
      <c r="G65" s="400"/>
      <c r="H65" s="401"/>
      <c r="I65" s="43" t="s">
        <v>110</v>
      </c>
      <c r="J65" s="37"/>
      <c r="K65" s="17"/>
      <c r="L65" s="37" t="s">
        <v>193</v>
      </c>
      <c r="M65" s="37"/>
      <c r="N65" s="17"/>
      <c r="O65" s="399" t="s">
        <v>17</v>
      </c>
      <c r="P65" s="401"/>
    </row>
    <row r="66" spans="1:17" ht="19.95" customHeight="1" thickBot="1">
      <c r="A66" s="402"/>
      <c r="B66" s="403"/>
      <c r="C66" s="403"/>
      <c r="D66" s="403"/>
      <c r="E66" s="403"/>
      <c r="F66" s="403"/>
      <c r="G66" s="403"/>
      <c r="H66" s="404"/>
      <c r="I66" s="405" t="s">
        <v>198</v>
      </c>
      <c r="J66" s="406"/>
      <c r="K66" s="407"/>
      <c r="L66" s="408" t="s">
        <v>130</v>
      </c>
      <c r="M66" s="409"/>
      <c r="N66" s="410"/>
      <c r="O66" s="402"/>
      <c r="P66" s="404"/>
    </row>
    <row r="67" spans="1:17" ht="19.95" customHeight="1">
      <c r="A67" s="382" t="s">
        <v>187</v>
      </c>
      <c r="B67" s="383"/>
      <c r="C67" s="411"/>
      <c r="D67" s="412" t="s">
        <v>197</v>
      </c>
      <c r="E67" s="413"/>
      <c r="F67" s="413"/>
      <c r="G67" s="413"/>
      <c r="H67" s="413"/>
      <c r="I67" s="485"/>
      <c r="J67" s="486"/>
      <c r="K67" s="441" t="s">
        <v>24</v>
      </c>
      <c r="L67" s="485">
        <v>1</v>
      </c>
      <c r="M67" s="486"/>
      <c r="N67" s="443" t="s">
        <v>24</v>
      </c>
      <c r="O67" s="446">
        <v>10</v>
      </c>
      <c r="P67" s="448" t="s">
        <v>31</v>
      </c>
    </row>
    <row r="68" spans="1:17" ht="19.95" customHeight="1" thickBot="1">
      <c r="A68" s="370"/>
      <c r="B68" s="371"/>
      <c r="C68" s="372"/>
      <c r="D68" s="412"/>
      <c r="E68" s="413"/>
      <c r="F68" s="413"/>
      <c r="G68" s="413"/>
      <c r="H68" s="413"/>
      <c r="I68" s="487"/>
      <c r="J68" s="488"/>
      <c r="K68" s="442"/>
      <c r="L68" s="489"/>
      <c r="M68" s="490"/>
      <c r="N68" s="444"/>
      <c r="O68" s="447"/>
      <c r="P68" s="449"/>
    </row>
    <row r="69" spans="1:17" ht="19.95" customHeight="1">
      <c r="A69" s="367" t="s">
        <v>188</v>
      </c>
      <c r="B69" s="368"/>
      <c r="C69" s="369"/>
      <c r="D69" s="373" t="s">
        <v>189</v>
      </c>
      <c r="E69" s="374"/>
      <c r="F69" s="374"/>
      <c r="G69" s="374"/>
      <c r="H69" s="375"/>
      <c r="I69" s="376"/>
      <c r="J69" s="377"/>
      <c r="K69" s="378"/>
      <c r="L69" s="491"/>
      <c r="M69" s="492"/>
      <c r="N69" s="443" t="s">
        <v>24</v>
      </c>
      <c r="O69" s="446">
        <v>10</v>
      </c>
      <c r="P69" s="448" t="s">
        <v>31</v>
      </c>
    </row>
    <row r="70" spans="1:17" ht="19.95" customHeight="1" thickBot="1">
      <c r="A70" s="370"/>
      <c r="B70" s="371"/>
      <c r="C70" s="372"/>
      <c r="D70" s="373"/>
      <c r="E70" s="374"/>
      <c r="F70" s="374"/>
      <c r="G70" s="374"/>
      <c r="H70" s="375"/>
      <c r="I70" s="379"/>
      <c r="J70" s="380"/>
      <c r="K70" s="381"/>
      <c r="L70" s="487"/>
      <c r="M70" s="488"/>
      <c r="N70" s="444"/>
      <c r="O70" s="447"/>
      <c r="P70" s="449"/>
    </row>
    <row r="71" spans="1:17" ht="19.95" customHeight="1">
      <c r="A71" s="10"/>
      <c r="B71" s="12"/>
      <c r="C71" s="12"/>
      <c r="D71" s="12"/>
      <c r="E71" s="12"/>
      <c r="F71" s="12"/>
      <c r="G71" s="12"/>
      <c r="H71" s="18"/>
      <c r="I71" s="12"/>
      <c r="J71" s="12"/>
      <c r="K71" s="12"/>
      <c r="L71" s="12"/>
      <c r="M71" s="12"/>
      <c r="N71" s="19"/>
      <c r="O71" s="197" cm="1">
        <f t="array" ref="O71">IFERROR(_xlfn.IFS(I67&lt;L67,10,I67&gt;L67,0,I67,"",L67,"",L69,O69),"")</f>
        <v>10</v>
      </c>
      <c r="P71" s="9" t="s">
        <v>31</v>
      </c>
    </row>
    <row r="72" spans="1:17" ht="15" customHeight="1">
      <c r="A72" s="65" t="s">
        <v>200</v>
      </c>
      <c r="B72" s="3"/>
      <c r="C72" s="3" t="s">
        <v>211</v>
      </c>
      <c r="E72" s="3"/>
      <c r="F72" s="3"/>
      <c r="G72" s="3"/>
      <c r="H72" s="3"/>
      <c r="I72" s="3"/>
      <c r="J72" s="3"/>
      <c r="K72" s="3"/>
      <c r="L72" s="3"/>
      <c r="M72" s="3"/>
      <c r="N72" s="3"/>
      <c r="O72" s="13"/>
      <c r="P72" s="3"/>
    </row>
    <row r="73" spans="1:17" ht="15" customHeight="1">
      <c r="A73" s="3"/>
      <c r="B73" s="3"/>
      <c r="C73" s="3" t="s">
        <v>201</v>
      </c>
      <c r="E73" s="3"/>
      <c r="F73" s="3"/>
      <c r="G73" s="3"/>
      <c r="H73" s="3"/>
      <c r="I73" s="3"/>
      <c r="J73" s="3"/>
      <c r="K73" s="3"/>
      <c r="L73" s="3"/>
      <c r="M73" s="3"/>
      <c r="N73" s="3"/>
      <c r="O73" s="13"/>
      <c r="P73" s="3"/>
    </row>
    <row r="74" spans="1:17" ht="15" customHeight="1">
      <c r="A74" s="3"/>
      <c r="B74" s="3"/>
      <c r="C74" s="3" t="s">
        <v>202</v>
      </c>
      <c r="E74" s="3"/>
      <c r="F74" s="3"/>
      <c r="G74" s="3"/>
      <c r="H74" s="3"/>
      <c r="I74" s="3"/>
      <c r="J74" s="3"/>
      <c r="K74" s="3"/>
      <c r="L74" s="3"/>
      <c r="M74" s="3"/>
      <c r="N74" s="3"/>
      <c r="O74" s="13"/>
      <c r="P74" s="3"/>
    </row>
    <row r="75" spans="1:17" ht="15" customHeight="1">
      <c r="A75" s="3"/>
      <c r="B75" s="3"/>
      <c r="C75" s="3" t="s">
        <v>213</v>
      </c>
      <c r="E75" s="3"/>
      <c r="F75" s="3"/>
      <c r="G75" s="3"/>
      <c r="H75" s="3"/>
      <c r="I75" s="3"/>
      <c r="J75" s="3"/>
      <c r="K75" s="3"/>
      <c r="L75" s="3"/>
      <c r="M75" s="3"/>
      <c r="N75" s="3"/>
      <c r="O75" s="13"/>
      <c r="P75" s="3"/>
    </row>
    <row r="76" spans="1:17" ht="15" customHeight="1">
      <c r="A76" s="3"/>
      <c r="B76" s="3"/>
      <c r="C76" s="3" t="s">
        <v>214</v>
      </c>
      <c r="E76" s="3"/>
      <c r="F76" s="3"/>
      <c r="G76" s="3"/>
      <c r="H76" s="3"/>
      <c r="I76" s="3"/>
      <c r="J76" s="3"/>
      <c r="K76" s="3"/>
      <c r="L76" s="3"/>
      <c r="M76" s="3"/>
      <c r="N76" s="3"/>
      <c r="O76" s="13"/>
      <c r="P76" s="3"/>
    </row>
    <row r="78" spans="1:17" ht="19.95" customHeight="1">
      <c r="A78" s="1" t="s">
        <v>194</v>
      </c>
      <c r="Q78" s="23"/>
    </row>
    <row r="79" spans="1:17" ht="19.95" customHeight="1" thickBot="1">
      <c r="A79" s="43" t="s">
        <v>111</v>
      </c>
      <c r="B79" s="37"/>
      <c r="C79" s="15"/>
      <c r="D79" s="15"/>
      <c r="E79" s="15"/>
      <c r="F79" s="15"/>
      <c r="G79" s="15"/>
      <c r="H79" s="15"/>
      <c r="I79" s="15"/>
      <c r="J79" s="15"/>
      <c r="K79" s="15"/>
      <c r="L79" s="15"/>
      <c r="M79" s="11"/>
      <c r="N79" s="14" t="s">
        <v>17</v>
      </c>
      <c r="O79" s="11"/>
      <c r="P79" s="38" t="s">
        <v>29</v>
      </c>
      <c r="Q79" s="23"/>
    </row>
    <row r="80" spans="1:17" ht="19.95" customHeight="1">
      <c r="A80" s="414" t="s">
        <v>181</v>
      </c>
      <c r="B80" s="415"/>
      <c r="C80" s="416"/>
      <c r="D80" s="40" t="s">
        <v>112</v>
      </c>
      <c r="E80" s="16"/>
      <c r="F80" s="16"/>
      <c r="G80" s="16"/>
      <c r="H80" s="16"/>
      <c r="I80" s="16"/>
      <c r="J80" s="16"/>
      <c r="K80" s="16"/>
      <c r="L80" s="16"/>
      <c r="M80" s="44"/>
      <c r="N80" s="432">
        <v>10</v>
      </c>
      <c r="O80" s="436" t="s">
        <v>31</v>
      </c>
      <c r="P80" s="493" t="s">
        <v>105</v>
      </c>
      <c r="Q80" s="23"/>
    </row>
    <row r="81" spans="1:19" ht="19.95" customHeight="1">
      <c r="A81" s="414"/>
      <c r="B81" s="415"/>
      <c r="C81" s="416"/>
      <c r="D81" s="58" t="s">
        <v>113</v>
      </c>
      <c r="E81" s="3"/>
      <c r="F81" s="3"/>
      <c r="G81" s="3"/>
      <c r="H81" s="3"/>
      <c r="I81" s="3"/>
      <c r="J81" s="3"/>
      <c r="K81" s="3"/>
      <c r="L81" s="3"/>
      <c r="M81" s="44"/>
      <c r="N81" s="433"/>
      <c r="O81" s="437"/>
      <c r="P81" s="494"/>
      <c r="Q81" s="23"/>
    </row>
    <row r="82" spans="1:19" ht="19.95" customHeight="1">
      <c r="A82" s="414"/>
      <c r="B82" s="415"/>
      <c r="C82" s="416"/>
      <c r="D82" s="41" t="s">
        <v>114</v>
      </c>
      <c r="E82" s="42"/>
      <c r="F82" s="42"/>
      <c r="G82" s="42"/>
      <c r="H82" s="42"/>
      <c r="I82" s="42"/>
      <c r="J82" s="42"/>
      <c r="K82" s="42"/>
      <c r="L82" s="42"/>
      <c r="M82" s="45"/>
      <c r="N82" s="434">
        <v>5</v>
      </c>
      <c r="O82" s="438" t="s">
        <v>31</v>
      </c>
      <c r="P82" s="495" t="s">
        <v>105</v>
      </c>
    </row>
    <row r="83" spans="1:19" ht="19.95" customHeight="1">
      <c r="A83" s="414"/>
      <c r="B83" s="415"/>
      <c r="C83" s="416"/>
      <c r="D83" s="58" t="s">
        <v>115</v>
      </c>
      <c r="E83" s="3"/>
      <c r="F83" s="3"/>
      <c r="G83" s="3"/>
      <c r="H83" s="3"/>
      <c r="I83" s="3"/>
      <c r="J83" s="3"/>
      <c r="K83" s="3"/>
      <c r="L83" s="44"/>
      <c r="N83" s="435"/>
      <c r="O83" s="439"/>
      <c r="P83" s="496"/>
    </row>
    <row r="84" spans="1:19" ht="19.95" customHeight="1">
      <c r="A84" s="417" t="s">
        <v>116</v>
      </c>
      <c r="B84" s="418"/>
      <c r="C84" s="419"/>
      <c r="D84" s="66" t="s">
        <v>203</v>
      </c>
      <c r="E84" s="67"/>
      <c r="F84" s="67"/>
      <c r="G84" s="67"/>
      <c r="H84" s="67"/>
      <c r="I84" s="67"/>
      <c r="J84" s="67"/>
      <c r="K84" s="67"/>
      <c r="L84" s="67"/>
      <c r="M84" s="68"/>
      <c r="N84" s="432">
        <v>5</v>
      </c>
      <c r="O84" s="436" t="s">
        <v>31</v>
      </c>
      <c r="P84" s="497"/>
    </row>
    <row r="85" spans="1:19" ht="19.95" customHeight="1">
      <c r="A85" s="417"/>
      <c r="B85" s="418"/>
      <c r="C85" s="419"/>
      <c r="D85" s="393" t="s">
        <v>205</v>
      </c>
      <c r="E85" s="394"/>
      <c r="F85" s="394"/>
      <c r="G85" s="394"/>
      <c r="H85" s="394"/>
      <c r="I85" s="394"/>
      <c r="J85" s="394"/>
      <c r="K85" s="394"/>
      <c r="L85" s="394"/>
      <c r="M85" s="395"/>
      <c r="N85" s="440"/>
      <c r="O85" s="445"/>
      <c r="P85" s="498"/>
    </row>
    <row r="86" spans="1:19" ht="19.95" customHeight="1">
      <c r="A86" s="417"/>
      <c r="B86" s="418"/>
      <c r="C86" s="419"/>
      <c r="D86" s="396"/>
      <c r="E86" s="397"/>
      <c r="F86" s="397"/>
      <c r="G86" s="397"/>
      <c r="H86" s="397"/>
      <c r="I86" s="397"/>
      <c r="J86" s="397"/>
      <c r="K86" s="397"/>
      <c r="L86" s="397"/>
      <c r="M86" s="398"/>
      <c r="N86" s="435"/>
      <c r="O86" s="439"/>
      <c r="P86" s="496"/>
    </row>
    <row r="87" spans="1:19" ht="19.95" customHeight="1">
      <c r="A87" s="417" t="s">
        <v>117</v>
      </c>
      <c r="B87" s="418"/>
      <c r="C87" s="419"/>
      <c r="D87" s="420" t="s">
        <v>204</v>
      </c>
      <c r="E87" s="421"/>
      <c r="F87" s="421"/>
      <c r="G87" s="421"/>
      <c r="H87" s="421"/>
      <c r="I87" s="421"/>
      <c r="J87" s="421"/>
      <c r="K87" s="421"/>
      <c r="L87" s="421"/>
      <c r="M87" s="422"/>
      <c r="N87" s="432">
        <v>5</v>
      </c>
      <c r="O87" s="436" t="s">
        <v>31</v>
      </c>
      <c r="P87" s="497"/>
    </row>
    <row r="88" spans="1:19" ht="19.95" customHeight="1" thickBot="1">
      <c r="A88" s="417"/>
      <c r="B88" s="418"/>
      <c r="C88" s="419"/>
      <c r="D88" s="423"/>
      <c r="E88" s="424"/>
      <c r="F88" s="424"/>
      <c r="G88" s="424"/>
      <c r="H88" s="424"/>
      <c r="I88" s="424"/>
      <c r="J88" s="424"/>
      <c r="K88" s="424"/>
      <c r="L88" s="424"/>
      <c r="M88" s="425"/>
      <c r="N88" s="435"/>
      <c r="O88" s="439"/>
      <c r="P88" s="499"/>
    </row>
    <row r="89" spans="1:19" ht="19.95" customHeight="1">
      <c r="A89" s="49" t="s">
        <v>22</v>
      </c>
      <c r="B89" s="12"/>
      <c r="C89" s="12"/>
      <c r="D89" s="12"/>
      <c r="E89" s="12"/>
      <c r="F89" s="12"/>
      <c r="G89" s="12"/>
      <c r="H89" s="12"/>
      <c r="I89" s="12"/>
      <c r="J89" s="12"/>
      <c r="K89" s="12"/>
      <c r="L89" s="12"/>
      <c r="M89" s="9"/>
      <c r="N89" s="196">
        <f>IFERROR(S89,"")</f>
        <v>10</v>
      </c>
      <c r="O89" s="9" t="s">
        <v>31</v>
      </c>
      <c r="P89" s="46"/>
      <c r="S89" s="198">
        <f>IF(IF($P$80="○",10,0)+IF($P$82="○",5,0)&gt;10,10,IF($P$80="○",10,0)+IF($P$82="○",5,0))+IF($P$84="○",5,0)+IF($P$87="○",5,0)</f>
        <v>10</v>
      </c>
    </row>
    <row r="90" spans="1:19" ht="19.95" customHeight="1">
      <c r="A90" s="3"/>
      <c r="B90" s="3"/>
      <c r="C90" s="3"/>
      <c r="D90" s="3"/>
      <c r="E90" s="3"/>
      <c r="F90" s="3"/>
      <c r="G90" s="3"/>
      <c r="H90" s="3"/>
      <c r="I90" s="3"/>
      <c r="J90" s="3"/>
      <c r="K90" s="3"/>
      <c r="L90" s="3"/>
      <c r="M90" s="3"/>
      <c r="N90" s="3"/>
      <c r="O90" s="3"/>
    </row>
    <row r="91" spans="1:19" ht="19.95" customHeight="1">
      <c r="A91" s="1" t="s">
        <v>118</v>
      </c>
    </row>
    <row r="92" spans="1:19" ht="19.95" customHeight="1">
      <c r="A92" s="399" t="s">
        <v>126</v>
      </c>
      <c r="B92" s="400"/>
      <c r="C92" s="400"/>
      <c r="D92" s="401"/>
      <c r="E92" s="8" t="s">
        <v>119</v>
      </c>
      <c r="F92" s="8"/>
      <c r="G92" s="8"/>
      <c r="H92" s="8"/>
      <c r="I92" s="8" t="s">
        <v>120</v>
      </c>
      <c r="J92" s="8"/>
      <c r="K92" s="8"/>
      <c r="L92" s="8"/>
      <c r="M92" s="8" t="s">
        <v>121</v>
      </c>
      <c r="N92" s="8"/>
      <c r="O92" s="8"/>
      <c r="P92" s="8"/>
    </row>
    <row r="93" spans="1:19" ht="19.95" customHeight="1">
      <c r="A93" s="429"/>
      <c r="B93" s="430"/>
      <c r="C93" s="430"/>
      <c r="D93" s="431"/>
      <c r="E93" s="500" t="str">
        <f>IF(E19="","",E19)</f>
        <v>土木一式工事</v>
      </c>
      <c r="F93" s="501"/>
      <c r="G93" s="501"/>
      <c r="H93" s="502"/>
      <c r="I93" s="500" t="str">
        <f>IF(I19="","",I19)</f>
        <v>とび・土工・コンクリート工事</v>
      </c>
      <c r="J93" s="501"/>
      <c r="K93" s="501"/>
      <c r="L93" s="502"/>
      <c r="M93" s="500" t="str">
        <f>IF(M19="","",M19)</f>
        <v>電気工事</v>
      </c>
      <c r="N93" s="501"/>
      <c r="O93" s="501"/>
      <c r="P93" s="502"/>
    </row>
    <row r="94" spans="1:19" ht="19.95" customHeight="1">
      <c r="A94" s="402"/>
      <c r="B94" s="403"/>
      <c r="C94" s="403"/>
      <c r="D94" s="404"/>
      <c r="E94" s="503"/>
      <c r="F94" s="504"/>
      <c r="G94" s="504"/>
      <c r="H94" s="505"/>
      <c r="I94" s="503"/>
      <c r="J94" s="504"/>
      <c r="K94" s="504"/>
      <c r="L94" s="505"/>
      <c r="M94" s="503"/>
      <c r="N94" s="504"/>
      <c r="O94" s="504"/>
      <c r="P94" s="505"/>
    </row>
    <row r="95" spans="1:19" ht="19.95" customHeight="1">
      <c r="A95" s="82" t="s">
        <v>122</v>
      </c>
      <c r="B95" s="88"/>
      <c r="C95" s="88"/>
      <c r="D95" s="83"/>
      <c r="E95" s="506">
        <f>IFERROR(INDEX($G$22:$G$30,MATCH("○",$E$22:$E$30,0)),"")</f>
        <v>30</v>
      </c>
      <c r="F95" s="507"/>
      <c r="G95" s="507"/>
      <c r="H95" s="508" t="s">
        <v>31</v>
      </c>
      <c r="I95" s="506">
        <f>IFERROR(INDEX($K$22:$K$30,MATCH("○",$I$22:$I$30,0)),"")</f>
        <v>0</v>
      </c>
      <c r="J95" s="507"/>
      <c r="K95" s="507"/>
      <c r="L95" s="508" t="s">
        <v>31</v>
      </c>
      <c r="M95" s="506">
        <f>IFERROR(INDEX($O$22:$O$30,MATCH("○",$M$22:$M$30,0)),"")</f>
        <v>-10</v>
      </c>
      <c r="N95" s="507"/>
      <c r="O95" s="507"/>
      <c r="P95" s="508" t="s">
        <v>31</v>
      </c>
    </row>
    <row r="96" spans="1:19" ht="19.95" customHeight="1">
      <c r="A96" s="86" t="s">
        <v>123</v>
      </c>
      <c r="B96" s="89"/>
      <c r="C96" s="89"/>
      <c r="D96" s="87"/>
      <c r="E96" s="509">
        <f>N34</f>
        <v>20</v>
      </c>
      <c r="F96" s="510"/>
      <c r="G96" s="510"/>
      <c r="H96" s="511" t="s">
        <v>31</v>
      </c>
      <c r="I96" s="509">
        <f>N35</f>
        <v>10</v>
      </c>
      <c r="J96" s="510"/>
      <c r="K96" s="510"/>
      <c r="L96" s="511" t="s">
        <v>31</v>
      </c>
      <c r="M96" s="509" t="str">
        <f>N36</f>
        <v/>
      </c>
      <c r="N96" s="510"/>
      <c r="O96" s="510"/>
      <c r="P96" s="511" t="s">
        <v>31</v>
      </c>
    </row>
    <row r="97" spans="1:24" ht="19.95" customHeight="1">
      <c r="A97" s="14" t="s">
        <v>30</v>
      </c>
      <c r="B97" s="15"/>
      <c r="C97" s="15"/>
      <c r="D97" s="11"/>
      <c r="E97" s="512">
        <f>SUBTOTAL(9,E95:E96)</f>
        <v>50</v>
      </c>
      <c r="F97" s="513"/>
      <c r="G97" s="513"/>
      <c r="H97" s="514" t="s">
        <v>31</v>
      </c>
      <c r="I97" s="512">
        <f>SUBTOTAL(9,I95:K96)</f>
        <v>10</v>
      </c>
      <c r="J97" s="513"/>
      <c r="K97" s="513"/>
      <c r="L97" s="514" t="s">
        <v>31</v>
      </c>
      <c r="M97" s="512">
        <f>SUBTOTAL(9,M95:O96)</f>
        <v>-10</v>
      </c>
      <c r="N97" s="513"/>
      <c r="O97" s="513"/>
      <c r="P97" s="514" t="s">
        <v>31</v>
      </c>
    </row>
    <row r="98" spans="1:24" ht="19.95" customHeight="1">
      <c r="A98" s="426" t="s">
        <v>208</v>
      </c>
      <c r="B98" s="82" t="s">
        <v>124</v>
      </c>
      <c r="C98" s="88"/>
      <c r="D98" s="83"/>
      <c r="E98" s="506">
        <f>IFERROR($O$42,"")</f>
        <v>20</v>
      </c>
      <c r="F98" s="507"/>
      <c r="G98" s="507"/>
      <c r="H98" s="508" t="s">
        <v>31</v>
      </c>
      <c r="I98" s="506">
        <f>IFERROR($O$42,"")</f>
        <v>20</v>
      </c>
      <c r="J98" s="507"/>
      <c r="K98" s="507"/>
      <c r="L98" s="508" t="s">
        <v>31</v>
      </c>
      <c r="M98" s="506">
        <f>IFERROR($O$42,"")</f>
        <v>20</v>
      </c>
      <c r="N98" s="507"/>
      <c r="O98" s="507"/>
      <c r="P98" s="508" t="s">
        <v>31</v>
      </c>
    </row>
    <row r="99" spans="1:24" ht="19.95" customHeight="1">
      <c r="A99" s="427"/>
      <c r="B99" s="84" t="s">
        <v>125</v>
      </c>
      <c r="C99" s="90"/>
      <c r="D99" s="85"/>
      <c r="E99" s="515">
        <f>IFERROR(INDEX($G$47:$G$51,MATCH("○",$I$47:$I$51,0)),"")</f>
        <v>-40</v>
      </c>
      <c r="F99" s="516"/>
      <c r="G99" s="516"/>
      <c r="H99" s="517" t="s">
        <v>31</v>
      </c>
      <c r="I99" s="515">
        <f>IFERROR(INDEX($G$47:$G$51,MATCH("○",$I$47:$I$51,0)),"")</f>
        <v>-40</v>
      </c>
      <c r="J99" s="516"/>
      <c r="K99" s="516"/>
      <c r="L99" s="517" t="s">
        <v>31</v>
      </c>
      <c r="M99" s="515">
        <f>IFERROR(INDEX($G$47:$G$51,MATCH("○",$I$47:$I$51,0)),"")</f>
        <v>-40</v>
      </c>
      <c r="N99" s="516"/>
      <c r="O99" s="516"/>
      <c r="P99" s="517" t="s">
        <v>31</v>
      </c>
    </row>
    <row r="100" spans="1:24" ht="19.95" customHeight="1">
      <c r="A100" s="427"/>
      <c r="B100" s="84" t="s">
        <v>127</v>
      </c>
      <c r="C100" s="90"/>
      <c r="D100" s="85"/>
      <c r="E100" s="515">
        <f>IFERROR(INDEX($N$55:$N$60,MATCH("○",$P$55:$P$60,0)),"")</f>
        <v>5</v>
      </c>
      <c r="F100" s="516"/>
      <c r="G100" s="516"/>
      <c r="H100" s="517" t="s">
        <v>31</v>
      </c>
      <c r="I100" s="515">
        <f>IFERROR(INDEX($N$55:$N$60,MATCH("○",$P$55:$P$60,0)),"")</f>
        <v>5</v>
      </c>
      <c r="J100" s="516"/>
      <c r="K100" s="516"/>
      <c r="L100" s="517" t="s">
        <v>31</v>
      </c>
      <c r="M100" s="515">
        <f>IFERROR(INDEX($N$55:$N$60,MATCH("○",$P$55:$P$60,0)),"")</f>
        <v>5</v>
      </c>
      <c r="N100" s="516"/>
      <c r="O100" s="516"/>
      <c r="P100" s="517" t="s">
        <v>31</v>
      </c>
      <c r="X100" s="112"/>
    </row>
    <row r="101" spans="1:24" ht="19.95" customHeight="1">
      <c r="A101" s="427"/>
      <c r="B101" s="84" t="s">
        <v>128</v>
      </c>
      <c r="C101" s="90"/>
      <c r="D101" s="85"/>
      <c r="E101" s="515">
        <f>IFERROR(IF($O$71="","",$O$71),"")</f>
        <v>10</v>
      </c>
      <c r="F101" s="516"/>
      <c r="G101" s="516"/>
      <c r="H101" s="517" t="s">
        <v>31</v>
      </c>
      <c r="I101" s="515">
        <f>IFERROR(IF($O$71="","",$O$71),"")</f>
        <v>10</v>
      </c>
      <c r="J101" s="516"/>
      <c r="K101" s="516"/>
      <c r="L101" s="517" t="s">
        <v>31</v>
      </c>
      <c r="M101" s="515">
        <f>IFERROR(IF($O$71="","",$O$71),"")</f>
        <v>10</v>
      </c>
      <c r="N101" s="516"/>
      <c r="O101" s="516"/>
      <c r="P101" s="517" t="s">
        <v>31</v>
      </c>
    </row>
    <row r="102" spans="1:24" ht="19.95" customHeight="1">
      <c r="A102" s="428"/>
      <c r="B102" s="86" t="s">
        <v>129</v>
      </c>
      <c r="C102" s="89"/>
      <c r="D102" s="87"/>
      <c r="E102" s="509">
        <f>IFERROR(IF($N$89="","",$N$89),"")</f>
        <v>10</v>
      </c>
      <c r="F102" s="510"/>
      <c r="G102" s="510"/>
      <c r="H102" s="511" t="s">
        <v>31</v>
      </c>
      <c r="I102" s="509">
        <f>IFERROR(IF($N$89="","",$N$89),"")</f>
        <v>10</v>
      </c>
      <c r="J102" s="510"/>
      <c r="K102" s="510"/>
      <c r="L102" s="511" t="s">
        <v>31</v>
      </c>
      <c r="M102" s="509">
        <f>IFERROR(IF($N$89="","",$N$89),"")</f>
        <v>10</v>
      </c>
      <c r="N102" s="510"/>
      <c r="O102" s="510"/>
      <c r="P102" s="511" t="s">
        <v>31</v>
      </c>
    </row>
    <row r="103" spans="1:24" ht="19.95" customHeight="1">
      <c r="A103" s="14" t="s">
        <v>30</v>
      </c>
      <c r="B103" s="15"/>
      <c r="C103" s="15"/>
      <c r="D103" s="11"/>
      <c r="E103" s="512">
        <f>SUBTOTAL(9,E98:G102)</f>
        <v>5</v>
      </c>
      <c r="F103" s="513"/>
      <c r="G103" s="513"/>
      <c r="H103" s="514" t="s">
        <v>31</v>
      </c>
      <c r="I103" s="512">
        <f>SUBTOTAL(9,I98:I102)</f>
        <v>5</v>
      </c>
      <c r="J103" s="513"/>
      <c r="K103" s="513"/>
      <c r="L103" s="514" t="s">
        <v>31</v>
      </c>
      <c r="M103" s="512">
        <f>SUBTOTAL(9,M98:M102)</f>
        <v>5</v>
      </c>
      <c r="N103" s="513"/>
      <c r="O103" s="513"/>
      <c r="P103" s="514" t="s">
        <v>31</v>
      </c>
    </row>
    <row r="104" spans="1:24" ht="19.95" customHeight="1">
      <c r="A104" s="14" t="s">
        <v>44</v>
      </c>
      <c r="B104" s="15"/>
      <c r="C104" s="15"/>
      <c r="D104" s="11"/>
      <c r="E104" s="512">
        <f>IFERROR(IF(I13="","",I13),"")</f>
        <v>1000</v>
      </c>
      <c r="F104" s="513"/>
      <c r="G104" s="513"/>
      <c r="H104" s="514" t="s">
        <v>31</v>
      </c>
      <c r="I104" s="512">
        <f>IFERROR(IF(I14="","",I14),"")</f>
        <v>900</v>
      </c>
      <c r="J104" s="513"/>
      <c r="K104" s="513"/>
      <c r="L104" s="514" t="s">
        <v>31</v>
      </c>
      <c r="M104" s="512">
        <f>IFERROR(IF(I15="","",I15),"")</f>
        <v>800</v>
      </c>
      <c r="N104" s="513"/>
      <c r="O104" s="513"/>
      <c r="P104" s="514" t="s">
        <v>31</v>
      </c>
    </row>
    <row r="105" spans="1:24" ht="19.95" customHeight="1">
      <c r="A105" s="14" t="s">
        <v>45</v>
      </c>
      <c r="B105" s="15"/>
      <c r="C105" s="15"/>
      <c r="D105" s="11"/>
      <c r="E105" s="512">
        <f>SUBTOTAL(9,E95:E104)</f>
        <v>1055</v>
      </c>
      <c r="F105" s="513"/>
      <c r="G105" s="513"/>
      <c r="H105" s="514" t="s">
        <v>31</v>
      </c>
      <c r="I105" s="512">
        <f>SUBTOTAL(9,I95:I104)</f>
        <v>915</v>
      </c>
      <c r="J105" s="513"/>
      <c r="K105" s="513"/>
      <c r="L105" s="514" t="s">
        <v>31</v>
      </c>
      <c r="M105" s="512">
        <f>SUBTOTAL(9,M95:M104)</f>
        <v>795</v>
      </c>
      <c r="N105" s="513"/>
      <c r="O105" s="513"/>
      <c r="P105" s="514" t="s">
        <v>31</v>
      </c>
    </row>
    <row r="106" spans="1:24" ht="19.95" customHeight="1">
      <c r="A106" s="14" t="s">
        <v>46</v>
      </c>
      <c r="B106" s="15"/>
      <c r="C106" s="15"/>
      <c r="D106" s="11"/>
      <c r="E106" s="518"/>
      <c r="F106" s="519"/>
      <c r="G106" s="519"/>
      <c r="H106" s="520"/>
      <c r="I106" s="518"/>
      <c r="J106" s="519"/>
      <c r="K106" s="519"/>
      <c r="L106" s="520"/>
      <c r="M106" s="518"/>
      <c r="N106" s="519"/>
      <c r="O106" s="519"/>
      <c r="P106" s="520"/>
    </row>
    <row r="117" ht="22.2" customHeight="1"/>
    <row r="118" ht="22.2" customHeight="1"/>
    <row r="119" ht="22.2" customHeight="1"/>
    <row r="120" ht="22.2" customHeight="1"/>
  </sheetData>
  <sheetProtection sheet="1" objects="1" scenarios="1"/>
  <mergeCells count="118">
    <mergeCell ref="N34:O34"/>
    <mergeCell ref="N35:O35"/>
    <mergeCell ref="N36:O36"/>
    <mergeCell ref="O65:P66"/>
    <mergeCell ref="O67:O68"/>
    <mergeCell ref="I12:L12"/>
    <mergeCell ref="N87:N88"/>
    <mergeCell ref="K67:K68"/>
    <mergeCell ref="N67:N68"/>
    <mergeCell ref="N69:N70"/>
    <mergeCell ref="O80:O81"/>
    <mergeCell ref="O82:O83"/>
    <mergeCell ref="O84:O86"/>
    <mergeCell ref="O87:O88"/>
    <mergeCell ref="P80:P81"/>
    <mergeCell ref="P82:P83"/>
    <mergeCell ref="P84:P86"/>
    <mergeCell ref="P87:P88"/>
    <mergeCell ref="O69:O70"/>
    <mergeCell ref="P67:P68"/>
    <mergeCell ref="P69:P70"/>
    <mergeCell ref="P55:P56"/>
    <mergeCell ref="P57:P58"/>
    <mergeCell ref="P59:P60"/>
    <mergeCell ref="N55:N56"/>
    <mergeCell ref="N57:N58"/>
    <mergeCell ref="N59:N60"/>
    <mergeCell ref="O55:O56"/>
    <mergeCell ref="O57:O58"/>
    <mergeCell ref="O59:O60"/>
    <mergeCell ref="A80:C83"/>
    <mergeCell ref="A84:C86"/>
    <mergeCell ref="D85:M86"/>
    <mergeCell ref="A87:C88"/>
    <mergeCell ref="D87:M88"/>
    <mergeCell ref="E106:H106"/>
    <mergeCell ref="I106:L106"/>
    <mergeCell ref="M106:P106"/>
    <mergeCell ref="A98:A102"/>
    <mergeCell ref="A92:D94"/>
    <mergeCell ref="E93:H94"/>
    <mergeCell ref="I93:L94"/>
    <mergeCell ref="M93:P94"/>
    <mergeCell ref="E95:G95"/>
    <mergeCell ref="I95:K95"/>
    <mergeCell ref="M95:O95"/>
    <mergeCell ref="E96:G96"/>
    <mergeCell ref="I96:K96"/>
    <mergeCell ref="M96:O96"/>
    <mergeCell ref="E97:G97"/>
    <mergeCell ref="I97:K97"/>
    <mergeCell ref="N80:N81"/>
    <mergeCell ref="N82:N83"/>
    <mergeCell ref="N84:N86"/>
    <mergeCell ref="B34:F34"/>
    <mergeCell ref="G34:M34"/>
    <mergeCell ref="B35:F35"/>
    <mergeCell ref="G35:M35"/>
    <mergeCell ref="B36:F36"/>
    <mergeCell ref="G36:M36"/>
    <mergeCell ref="A69:C70"/>
    <mergeCell ref="D69:H70"/>
    <mergeCell ref="I69:K70"/>
    <mergeCell ref="A55:C58"/>
    <mergeCell ref="D55:M56"/>
    <mergeCell ref="D57:M58"/>
    <mergeCell ref="A59:C60"/>
    <mergeCell ref="D59:M60"/>
    <mergeCell ref="A65:H66"/>
    <mergeCell ref="L69:M70"/>
    <mergeCell ref="I66:K66"/>
    <mergeCell ref="L66:N66"/>
    <mergeCell ref="A67:C68"/>
    <mergeCell ref="D67:H68"/>
    <mergeCell ref="I67:J68"/>
    <mergeCell ref="L67:M68"/>
    <mergeCell ref="K40:L40"/>
    <mergeCell ref="K41:L41"/>
    <mergeCell ref="M19:P20"/>
    <mergeCell ref="E4:O4"/>
    <mergeCell ref="E5:O5"/>
    <mergeCell ref="P5:R5"/>
    <mergeCell ref="B13:H13"/>
    <mergeCell ref="I13:L13"/>
    <mergeCell ref="B14:H14"/>
    <mergeCell ref="I14:L14"/>
    <mergeCell ref="B15:H15"/>
    <mergeCell ref="I15:L15"/>
    <mergeCell ref="A18:D21"/>
    <mergeCell ref="E19:H20"/>
    <mergeCell ref="I19:L20"/>
    <mergeCell ref="M7:R7"/>
    <mergeCell ref="E6:R6"/>
    <mergeCell ref="M97:O97"/>
    <mergeCell ref="E98:G98"/>
    <mergeCell ref="E99:G99"/>
    <mergeCell ref="E100:G100"/>
    <mergeCell ref="E101:G101"/>
    <mergeCell ref="M98:O98"/>
    <mergeCell ref="M99:O99"/>
    <mergeCell ref="M100:O100"/>
    <mergeCell ref="M101:O101"/>
    <mergeCell ref="M102:O102"/>
    <mergeCell ref="M103:O103"/>
    <mergeCell ref="M104:O104"/>
    <mergeCell ref="M105:O105"/>
    <mergeCell ref="E102:G102"/>
    <mergeCell ref="E103:G103"/>
    <mergeCell ref="E104:G104"/>
    <mergeCell ref="E105:G105"/>
    <mergeCell ref="I98:K98"/>
    <mergeCell ref="I99:K99"/>
    <mergeCell ref="I100:K100"/>
    <mergeCell ref="I101:K101"/>
    <mergeCell ref="I102:K102"/>
    <mergeCell ref="I103:K103"/>
    <mergeCell ref="I104:K104"/>
    <mergeCell ref="I105:K105"/>
  </mergeCells>
  <phoneticPr fontId="1"/>
  <conditionalFormatting sqref="I22:I30">
    <cfRule type="expression" dxfId="113" priority="59">
      <formula>$I$19=""</formula>
    </cfRule>
  </conditionalFormatting>
  <conditionalFormatting sqref="M22:M30">
    <cfRule type="expression" dxfId="112" priority="58">
      <formula>$M$19=""</formula>
    </cfRule>
  </conditionalFormatting>
  <conditionalFormatting sqref="I13:L13">
    <cfRule type="expression" dxfId="111" priority="55">
      <formula>$B$13&lt;&gt;""</formula>
    </cfRule>
  </conditionalFormatting>
  <conditionalFormatting sqref="I14:L14">
    <cfRule type="expression" dxfId="110" priority="54">
      <formula>$B$14&lt;&gt;""</formula>
    </cfRule>
  </conditionalFormatting>
  <conditionalFormatting sqref="I15:L15">
    <cfRule type="expression" dxfId="109" priority="53">
      <formula>$B$15&lt;&gt;""</formula>
    </cfRule>
  </conditionalFormatting>
  <conditionalFormatting sqref="E22:E30">
    <cfRule type="expression" dxfId="108" priority="52">
      <formula>$E$19=""</formula>
    </cfRule>
  </conditionalFormatting>
  <conditionalFormatting sqref="B34:F34">
    <cfRule type="expression" dxfId="107" priority="51">
      <formula>$B$13=""</formula>
    </cfRule>
  </conditionalFormatting>
  <conditionalFormatting sqref="B35:F35">
    <cfRule type="expression" dxfId="106" priority="50">
      <formula>$B$14=""</formula>
    </cfRule>
  </conditionalFormatting>
  <conditionalFormatting sqref="E19:H20">
    <cfRule type="expression" dxfId="105" priority="49">
      <formula>$B$13=""</formula>
    </cfRule>
  </conditionalFormatting>
  <conditionalFormatting sqref="I19:L20">
    <cfRule type="expression" dxfId="104" priority="48">
      <formula>$B$14=""</formula>
    </cfRule>
  </conditionalFormatting>
  <conditionalFormatting sqref="M19:P20">
    <cfRule type="expression" dxfId="103" priority="47">
      <formula>$B$15=""</formula>
    </cfRule>
  </conditionalFormatting>
  <conditionalFormatting sqref="B36:F36">
    <cfRule type="expression" dxfId="102" priority="46">
      <formula>$B$15=""</formula>
    </cfRule>
  </conditionalFormatting>
  <conditionalFormatting sqref="G34:M34">
    <cfRule type="expression" dxfId="101" priority="45">
      <formula>$B$34&lt;&gt;""</formula>
    </cfRule>
  </conditionalFormatting>
  <conditionalFormatting sqref="G35:M35">
    <cfRule type="expression" dxfId="100" priority="44">
      <formula>$B$35&lt;&gt;""</formula>
    </cfRule>
  </conditionalFormatting>
  <conditionalFormatting sqref="G36:M36">
    <cfRule type="expression" dxfId="99" priority="43">
      <formula>$B$36&lt;&gt;""</formula>
    </cfRule>
  </conditionalFormatting>
  <conditionalFormatting sqref="K40:L41">
    <cfRule type="expression" dxfId="98" priority="42">
      <formula>$B$13&lt;&gt;""</formula>
    </cfRule>
  </conditionalFormatting>
  <conditionalFormatting sqref="K40:L40">
    <cfRule type="expression" dxfId="97" priority="40">
      <formula>$B$15&lt;&gt;""</formula>
    </cfRule>
    <cfRule type="expression" dxfId="96" priority="41">
      <formula>$B$14&lt;&gt;""</formula>
    </cfRule>
  </conditionalFormatting>
  <conditionalFormatting sqref="K41:L41">
    <cfRule type="expression" dxfId="95" priority="38">
      <formula>$B$15&lt;&gt;""</formula>
    </cfRule>
    <cfRule type="expression" dxfId="94" priority="39">
      <formula>$B$14&lt;&gt;""</formula>
    </cfRule>
  </conditionalFormatting>
  <conditionalFormatting sqref="I47:I51">
    <cfRule type="expression" dxfId="93" priority="35">
      <formula>$B$15&lt;&gt;""</formula>
    </cfRule>
    <cfRule type="expression" dxfId="92" priority="36">
      <formula>$B$14&lt;&gt;""</formula>
    </cfRule>
    <cfRule type="expression" dxfId="91" priority="37">
      <formula>$B$13&lt;&gt;""</formula>
    </cfRule>
  </conditionalFormatting>
  <conditionalFormatting sqref="I47">
    <cfRule type="expression" dxfId="90" priority="34">
      <formula>$I$48&lt;&gt;""</formula>
    </cfRule>
    <cfRule type="expression" dxfId="89" priority="33">
      <formula>$I$49&lt;&gt;""</formula>
    </cfRule>
    <cfRule type="expression" dxfId="88" priority="32">
      <formula>$I$50&lt;&gt;""</formula>
    </cfRule>
    <cfRule type="expression" dxfId="87" priority="31">
      <formula>$I$51&lt;&gt;""</formula>
    </cfRule>
  </conditionalFormatting>
  <conditionalFormatting sqref="I48">
    <cfRule type="expression" dxfId="86" priority="30">
      <formula>$I$47&lt;&gt;""</formula>
    </cfRule>
    <cfRule type="expression" dxfId="85" priority="29">
      <formula>$I$49&lt;&gt;""</formula>
    </cfRule>
    <cfRule type="expression" dxfId="84" priority="28">
      <formula>$I$50&lt;&gt;""</formula>
    </cfRule>
    <cfRule type="expression" dxfId="83" priority="27">
      <formula>$I$51&lt;&gt;""</formula>
    </cfRule>
  </conditionalFormatting>
  <conditionalFormatting sqref="I49">
    <cfRule type="expression" dxfId="82" priority="26">
      <formula>$I$47&lt;&gt;""</formula>
    </cfRule>
    <cfRule type="expression" dxfId="81" priority="25">
      <formula>$I$48&lt;&gt;""</formula>
    </cfRule>
    <cfRule type="expression" dxfId="80" priority="24">
      <formula>$I$50&lt;&gt;""</formula>
    </cfRule>
    <cfRule type="expression" dxfId="79" priority="23">
      <formula>$I$51&lt;&gt;""</formula>
    </cfRule>
  </conditionalFormatting>
  <conditionalFormatting sqref="I50">
    <cfRule type="expression" dxfId="78" priority="22">
      <formula>$I$47&lt;&gt;""</formula>
    </cfRule>
    <cfRule type="expression" dxfId="77" priority="21">
      <formula>$I$48&lt;&gt;""</formula>
    </cfRule>
    <cfRule type="expression" dxfId="76" priority="20">
      <formula>$I$49&lt;&gt;""</formula>
    </cfRule>
    <cfRule type="expression" dxfId="75" priority="19">
      <formula>$I$51&lt;&gt;""</formula>
    </cfRule>
  </conditionalFormatting>
  <conditionalFormatting sqref="I51">
    <cfRule type="expression" dxfId="74" priority="18">
      <formula>$I$47&lt;&gt;""</formula>
    </cfRule>
    <cfRule type="expression" dxfId="73" priority="17">
      <formula>$I$48&lt;&gt;""</formula>
    </cfRule>
    <cfRule type="expression" dxfId="72" priority="16">
      <formula>$I$49&lt;&gt;""</formula>
    </cfRule>
    <cfRule type="expression" dxfId="71" priority="15">
      <formula>$I$50&lt;&gt;""</formula>
    </cfRule>
  </conditionalFormatting>
  <conditionalFormatting sqref="P55:P60">
    <cfRule type="expression" dxfId="70" priority="14">
      <formula>$B$13&lt;&gt;""</formula>
    </cfRule>
    <cfRule type="expression" dxfId="69" priority="13">
      <formula>$B$14&lt;&gt;""</formula>
    </cfRule>
    <cfRule type="expression" dxfId="68" priority="12">
      <formula>$B$15&lt;&gt;""</formula>
    </cfRule>
  </conditionalFormatting>
  <conditionalFormatting sqref="P55:P58">
    <cfRule type="expression" dxfId="67" priority="11">
      <formula>$P$59&lt;&gt;""</formula>
    </cfRule>
  </conditionalFormatting>
  <conditionalFormatting sqref="P55:P56 P59:P60">
    <cfRule type="expression" dxfId="66" priority="10">
      <formula>$P$57&lt;&gt;""</formula>
    </cfRule>
  </conditionalFormatting>
  <conditionalFormatting sqref="P57:P60">
    <cfRule type="expression" dxfId="65" priority="9">
      <formula>$P$55&lt;&gt;""</formula>
    </cfRule>
  </conditionalFormatting>
  <conditionalFormatting sqref="L69:M70">
    <cfRule type="expression" dxfId="64" priority="5">
      <formula>$L$67&lt;&gt;""</formula>
    </cfRule>
  </conditionalFormatting>
  <conditionalFormatting sqref="I67:J68 L67:M70">
    <cfRule type="expression" dxfId="63" priority="8">
      <formula>$B$13&lt;&gt;""</formula>
    </cfRule>
  </conditionalFormatting>
  <conditionalFormatting sqref="I67:J68 L67:M70">
    <cfRule type="expression" dxfId="62" priority="7">
      <formula>$B$14&lt;&gt;""</formula>
    </cfRule>
  </conditionalFormatting>
  <conditionalFormatting sqref="I67:J68 L67:M70">
    <cfRule type="expression" dxfId="61" priority="6">
      <formula>$B$15&lt;&gt;""</formula>
    </cfRule>
  </conditionalFormatting>
  <conditionalFormatting sqref="I67:J68 L67:M68">
    <cfRule type="expression" dxfId="60" priority="4">
      <formula>$L$69&lt;&gt;""</formula>
    </cfRule>
  </conditionalFormatting>
  <conditionalFormatting sqref="P80:P88">
    <cfRule type="expression" dxfId="58" priority="3">
      <formula>$B$13&lt;&gt;""</formula>
    </cfRule>
    <cfRule type="expression" dxfId="59" priority="2">
      <formula>$B$14&lt;&gt;""</formula>
    </cfRule>
    <cfRule type="expression" dxfId="57" priority="1">
      <formula>$B$15&lt;&gt;""</formula>
    </cfRule>
  </conditionalFormatting>
  <dataValidations count="3">
    <dataValidation type="list" allowBlank="1" showInputMessage="1" showErrorMessage="1" sqref="G34:G36" xr:uid="{482E058E-F122-417E-8A88-650D90DF5D41}">
      <formula1>"優良建設工事表彰,その他表彰（技術提案、人材育成、環境共生）,なし"</formula1>
    </dataValidation>
    <dataValidation type="list" allowBlank="1" showInputMessage="1" showErrorMessage="1" sqref="E22:E30 I22:I30 M22:M30 I47:I51 P55 P80 P84 P87 P82 O61:O62 P57 P59" xr:uid="{4D94071F-47B5-466A-9144-6E0FA09778A5}">
      <formula1>"○"</formula1>
    </dataValidation>
    <dataValidation type="list" allowBlank="1" showInputMessage="1" showErrorMessage="1" sqref="B36 M13" xr:uid="{804766BA-D707-486B-B081-29F12A73BF94}">
      <formula1>#REF!</formula1>
    </dataValidation>
  </dataValidations>
  <printOptions horizontalCentered="1"/>
  <pageMargins left="0.59055118110236227" right="0.39370078740157483" top="0.59055118110236227" bottom="0.39370078740157483" header="0.31496062992125984" footer="0.19685039370078741"/>
  <pageSetup paperSize="9" orientation="portrait" r:id="rId1"/>
  <headerFooter>
    <oddHeader>&amp;R&amp;8主観的事項に関する調査票</oddHeader>
    <oddFooter>&amp;C&amp;P</oddFooter>
  </headerFooter>
  <rowBreaks count="1" manualBreakCount="1">
    <brk id="37" min="12"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DFFD5F9-EFBF-4604-A7DA-2E0A6C8EA22C}">
          <x14:formula1>
            <xm:f>リスト!$F$3:$F$31</xm:f>
          </x14:formula1>
          <xm:sqref>B13:H15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6AA19-2701-4D4D-B158-4D65066DCFC8}">
  <dimension ref="A1:L73"/>
  <sheetViews>
    <sheetView topLeftCell="A4" workbookViewId="0">
      <selection activeCell="E24" sqref="E24"/>
    </sheetView>
  </sheetViews>
  <sheetFormatPr defaultColWidth="8.69921875" defaultRowHeight="18" customHeight="1"/>
  <cols>
    <col min="1" max="1" width="36.69921875" style="1" customWidth="1"/>
    <col min="2" max="4" width="8.69921875" style="1"/>
    <col min="5" max="5" width="5.69921875" style="1" customWidth="1"/>
    <col min="6" max="6" width="31.59765625" style="1" bestFit="1" customWidth="1"/>
    <col min="7" max="7" width="13.8984375" style="1" bestFit="1" customWidth="1"/>
    <col min="8" max="11" width="10.69921875" style="1" customWidth="1"/>
    <col min="12" max="16384" width="8.69921875" style="1"/>
  </cols>
  <sheetData>
    <row r="1" spans="1:12" ht="18" customHeight="1">
      <c r="A1" s="1" t="s">
        <v>173</v>
      </c>
      <c r="E1" s="7" t="s">
        <v>215</v>
      </c>
      <c r="F1" s="7"/>
      <c r="G1" s="7"/>
      <c r="H1" s="7"/>
      <c r="I1" s="7"/>
      <c r="J1" s="7"/>
      <c r="K1" s="7"/>
      <c r="L1" s="7"/>
    </row>
    <row r="2" spans="1:12" ht="18" customHeight="1">
      <c r="A2" s="5" t="s">
        <v>174</v>
      </c>
      <c r="B2" s="5" t="s">
        <v>28</v>
      </c>
      <c r="E2" s="5" t="s">
        <v>101</v>
      </c>
      <c r="F2" s="5" t="s">
        <v>77</v>
      </c>
      <c r="G2" s="5" t="s">
        <v>99</v>
      </c>
      <c r="H2" s="107" t="s">
        <v>39</v>
      </c>
      <c r="I2" s="107" t="s">
        <v>40</v>
      </c>
      <c r="J2" s="108" t="s">
        <v>52</v>
      </c>
      <c r="K2" s="108" t="s">
        <v>53</v>
      </c>
      <c r="L2" s="7"/>
    </row>
    <row r="3" spans="1:12" ht="18" customHeight="1">
      <c r="A3" s="4" t="s">
        <v>8</v>
      </c>
      <c r="B3" s="4">
        <v>30</v>
      </c>
      <c r="E3" s="6">
        <v>1</v>
      </c>
      <c r="F3" s="109" t="s">
        <v>47</v>
      </c>
      <c r="G3" s="110" t="s">
        <v>47</v>
      </c>
      <c r="H3" s="111" t="s">
        <v>80</v>
      </c>
      <c r="I3" s="111" t="s">
        <v>81</v>
      </c>
      <c r="J3" s="111" t="s">
        <v>82</v>
      </c>
      <c r="K3" s="111" t="s">
        <v>83</v>
      </c>
      <c r="L3" s="7"/>
    </row>
    <row r="4" spans="1:12" ht="18" customHeight="1">
      <c r="A4" s="4" t="s">
        <v>12</v>
      </c>
      <c r="B4" s="4">
        <v>20</v>
      </c>
      <c r="E4" s="6">
        <v>2</v>
      </c>
      <c r="F4" s="109" t="s">
        <v>102</v>
      </c>
      <c r="G4" s="110" t="s">
        <v>48</v>
      </c>
      <c r="H4" s="111" t="s">
        <v>84</v>
      </c>
      <c r="I4" s="111" t="s">
        <v>85</v>
      </c>
      <c r="J4" s="111" t="s">
        <v>86</v>
      </c>
      <c r="K4" s="111" t="s">
        <v>87</v>
      </c>
      <c r="L4" s="7"/>
    </row>
    <row r="5" spans="1:12" ht="18" customHeight="1">
      <c r="A5" s="4" t="s">
        <v>13</v>
      </c>
      <c r="B5" s="4">
        <v>10</v>
      </c>
      <c r="E5" s="6">
        <v>3</v>
      </c>
      <c r="F5" s="109" t="s">
        <v>54</v>
      </c>
      <c r="G5" s="110" t="s">
        <v>100</v>
      </c>
      <c r="H5" s="110" t="s">
        <v>95</v>
      </c>
      <c r="I5" s="110" t="s">
        <v>96</v>
      </c>
      <c r="J5" s="110" t="s">
        <v>97</v>
      </c>
      <c r="K5" s="110" t="s">
        <v>98</v>
      </c>
      <c r="L5" s="7"/>
    </row>
    <row r="6" spans="1:12" ht="18" customHeight="1">
      <c r="A6" s="4" t="s">
        <v>14</v>
      </c>
      <c r="B6" s="4">
        <v>5</v>
      </c>
      <c r="E6" s="6">
        <v>4</v>
      </c>
      <c r="F6" s="109" t="s">
        <v>55</v>
      </c>
      <c r="G6" s="110" t="s">
        <v>100</v>
      </c>
      <c r="H6" s="110" t="s">
        <v>95</v>
      </c>
      <c r="I6" s="110" t="s">
        <v>96</v>
      </c>
      <c r="J6" s="110" t="s">
        <v>97</v>
      </c>
      <c r="K6" s="110" t="s">
        <v>98</v>
      </c>
      <c r="L6" s="7"/>
    </row>
    <row r="7" spans="1:12" ht="18" customHeight="1">
      <c r="A7" s="4" t="s">
        <v>15</v>
      </c>
      <c r="B7" s="4">
        <v>0</v>
      </c>
      <c r="E7" s="6">
        <v>5</v>
      </c>
      <c r="F7" s="109" t="s">
        <v>103</v>
      </c>
      <c r="G7" s="110" t="s">
        <v>100</v>
      </c>
      <c r="H7" s="110" t="s">
        <v>95</v>
      </c>
      <c r="I7" s="110" t="s">
        <v>96</v>
      </c>
      <c r="J7" s="110" t="s">
        <v>97</v>
      </c>
      <c r="K7" s="110" t="s">
        <v>98</v>
      </c>
      <c r="L7" s="7"/>
    </row>
    <row r="8" spans="1:12" ht="18" customHeight="1">
      <c r="A8" s="4" t="s">
        <v>9</v>
      </c>
      <c r="B8" s="4">
        <v>-10</v>
      </c>
      <c r="E8" s="6">
        <v>6</v>
      </c>
      <c r="F8" s="109" t="s">
        <v>56</v>
      </c>
      <c r="G8" s="110" t="s">
        <v>100</v>
      </c>
      <c r="H8" s="110" t="s">
        <v>95</v>
      </c>
      <c r="I8" s="110" t="s">
        <v>96</v>
      </c>
      <c r="J8" s="110" t="s">
        <v>97</v>
      </c>
      <c r="K8" s="110" t="s">
        <v>98</v>
      </c>
      <c r="L8" s="7"/>
    </row>
    <row r="9" spans="1:12" ht="18" customHeight="1">
      <c r="A9" s="4" t="s">
        <v>10</v>
      </c>
      <c r="B9" s="4">
        <v>-20</v>
      </c>
      <c r="E9" s="6">
        <v>7</v>
      </c>
      <c r="F9" s="109" t="s">
        <v>57</v>
      </c>
      <c r="G9" s="110" t="s">
        <v>100</v>
      </c>
      <c r="H9" s="110" t="s">
        <v>95</v>
      </c>
      <c r="I9" s="110" t="s">
        <v>96</v>
      </c>
      <c r="J9" s="110" t="s">
        <v>97</v>
      </c>
      <c r="K9" s="110" t="s">
        <v>98</v>
      </c>
      <c r="L9" s="7"/>
    </row>
    <row r="10" spans="1:12" ht="18" customHeight="1">
      <c r="A10" s="4" t="s">
        <v>11</v>
      </c>
      <c r="B10" s="4">
        <v>-30</v>
      </c>
      <c r="E10" s="6">
        <v>8</v>
      </c>
      <c r="F10" s="109" t="s">
        <v>58</v>
      </c>
      <c r="G10" s="110" t="s">
        <v>51</v>
      </c>
      <c r="H10" s="111" t="s">
        <v>84</v>
      </c>
      <c r="I10" s="111" t="s">
        <v>88</v>
      </c>
      <c r="J10" s="111" t="s">
        <v>89</v>
      </c>
      <c r="K10" s="111" t="s">
        <v>90</v>
      </c>
      <c r="L10" s="7"/>
    </row>
    <row r="11" spans="1:12" ht="18" customHeight="1">
      <c r="A11" s="4" t="s">
        <v>7</v>
      </c>
      <c r="B11" s="4">
        <v>0</v>
      </c>
      <c r="E11" s="6">
        <v>9</v>
      </c>
      <c r="F11" s="109" t="s">
        <v>59</v>
      </c>
      <c r="G11" s="110" t="s">
        <v>51</v>
      </c>
      <c r="H11" s="111" t="s">
        <v>84</v>
      </c>
      <c r="I11" s="111" t="s">
        <v>88</v>
      </c>
      <c r="J11" s="111" t="s">
        <v>89</v>
      </c>
      <c r="K11" s="111" t="s">
        <v>90</v>
      </c>
      <c r="L11" s="7"/>
    </row>
    <row r="12" spans="1:12" ht="18" customHeight="1">
      <c r="E12" s="6">
        <v>10</v>
      </c>
      <c r="F12" s="109" t="s">
        <v>78</v>
      </c>
      <c r="G12" s="110" t="s">
        <v>100</v>
      </c>
      <c r="H12" s="110" t="s">
        <v>95</v>
      </c>
      <c r="I12" s="110" t="s">
        <v>96</v>
      </c>
      <c r="J12" s="110" t="s">
        <v>97</v>
      </c>
      <c r="K12" s="110" t="s">
        <v>98</v>
      </c>
      <c r="L12" s="7"/>
    </row>
    <row r="13" spans="1:12" ht="18" customHeight="1">
      <c r="A13" s="1" t="s">
        <v>175</v>
      </c>
      <c r="E13" s="6">
        <v>11</v>
      </c>
      <c r="F13" s="109" t="s">
        <v>60</v>
      </c>
      <c r="G13" s="110" t="s">
        <v>100</v>
      </c>
      <c r="H13" s="110" t="s">
        <v>95</v>
      </c>
      <c r="I13" s="110" t="s">
        <v>96</v>
      </c>
      <c r="J13" s="110" t="s">
        <v>97</v>
      </c>
      <c r="K13" s="110" t="s">
        <v>98</v>
      </c>
      <c r="L13" s="7"/>
    </row>
    <row r="14" spans="1:12" ht="18" customHeight="1">
      <c r="A14" s="5" t="s">
        <v>176</v>
      </c>
      <c r="B14" s="5" t="s">
        <v>171</v>
      </c>
      <c r="E14" s="6">
        <v>12</v>
      </c>
      <c r="F14" s="109" t="s">
        <v>61</v>
      </c>
      <c r="G14" s="110" t="s">
        <v>100</v>
      </c>
      <c r="H14" s="110" t="s">
        <v>95</v>
      </c>
      <c r="I14" s="110" t="s">
        <v>96</v>
      </c>
      <c r="J14" s="110" t="s">
        <v>97</v>
      </c>
      <c r="K14" s="110" t="s">
        <v>98</v>
      </c>
      <c r="L14" s="7"/>
    </row>
    <row r="15" spans="1:12" ht="18" customHeight="1">
      <c r="A15" s="4" t="s">
        <v>147</v>
      </c>
      <c r="B15" s="4">
        <v>0</v>
      </c>
      <c r="E15" s="6">
        <v>13</v>
      </c>
      <c r="F15" s="109" t="s">
        <v>62</v>
      </c>
      <c r="G15" s="110" t="s">
        <v>50</v>
      </c>
      <c r="H15" s="110" t="s">
        <v>91</v>
      </c>
      <c r="I15" s="110" t="s">
        <v>92</v>
      </c>
      <c r="J15" s="110" t="s">
        <v>93</v>
      </c>
      <c r="K15" s="110"/>
      <c r="L15" s="7"/>
    </row>
    <row r="16" spans="1:12" ht="18" customHeight="1">
      <c r="A16" s="4" t="s">
        <v>177</v>
      </c>
      <c r="B16" s="4">
        <v>20</v>
      </c>
      <c r="E16" s="6">
        <v>14</v>
      </c>
      <c r="F16" s="109" t="s">
        <v>79</v>
      </c>
      <c r="G16" s="110" t="s">
        <v>100</v>
      </c>
      <c r="H16" s="110" t="s">
        <v>95</v>
      </c>
      <c r="I16" s="110" t="s">
        <v>96</v>
      </c>
      <c r="J16" s="110" t="s">
        <v>97</v>
      </c>
      <c r="K16" s="110" t="s">
        <v>98</v>
      </c>
      <c r="L16" s="7"/>
    </row>
    <row r="17" spans="1:12" ht="18" customHeight="1">
      <c r="A17" s="4" t="s">
        <v>184</v>
      </c>
      <c r="B17" s="4">
        <v>10</v>
      </c>
      <c r="E17" s="6">
        <v>15</v>
      </c>
      <c r="F17" s="109" t="s">
        <v>63</v>
      </c>
      <c r="G17" s="110" t="s">
        <v>100</v>
      </c>
      <c r="H17" s="110" t="s">
        <v>95</v>
      </c>
      <c r="I17" s="110" t="s">
        <v>96</v>
      </c>
      <c r="J17" s="110" t="s">
        <v>97</v>
      </c>
      <c r="K17" s="110" t="s">
        <v>98</v>
      </c>
      <c r="L17" s="7"/>
    </row>
    <row r="18" spans="1:12" ht="18" customHeight="1">
      <c r="E18" s="6">
        <v>16</v>
      </c>
      <c r="F18" s="109" t="s">
        <v>64</v>
      </c>
      <c r="G18" s="110" t="s">
        <v>100</v>
      </c>
      <c r="H18" s="110" t="s">
        <v>95</v>
      </c>
      <c r="I18" s="110" t="s">
        <v>96</v>
      </c>
      <c r="J18" s="110" t="s">
        <v>97</v>
      </c>
      <c r="K18" s="110" t="s">
        <v>98</v>
      </c>
      <c r="L18" s="7"/>
    </row>
    <row r="19" spans="1:12" ht="18" customHeight="1">
      <c r="E19" s="6">
        <v>17</v>
      </c>
      <c r="F19" s="109" t="s">
        <v>65</v>
      </c>
      <c r="G19" s="110" t="s">
        <v>100</v>
      </c>
      <c r="H19" s="110" t="s">
        <v>95</v>
      </c>
      <c r="I19" s="110" t="s">
        <v>96</v>
      </c>
      <c r="J19" s="110" t="s">
        <v>97</v>
      </c>
      <c r="K19" s="110" t="s">
        <v>98</v>
      </c>
      <c r="L19" s="7"/>
    </row>
    <row r="20" spans="1:12" ht="18" customHeight="1">
      <c r="A20" s="1" t="s">
        <v>152</v>
      </c>
      <c r="E20" s="6">
        <v>18</v>
      </c>
      <c r="F20" s="109" t="s">
        <v>66</v>
      </c>
      <c r="G20" s="110" t="s">
        <v>100</v>
      </c>
      <c r="H20" s="110" t="s">
        <v>95</v>
      </c>
      <c r="I20" s="110" t="s">
        <v>96</v>
      </c>
      <c r="J20" s="110" t="s">
        <v>97</v>
      </c>
      <c r="K20" s="110" t="s">
        <v>98</v>
      </c>
      <c r="L20" s="7"/>
    </row>
    <row r="21" spans="1:12" ht="18" customHeight="1">
      <c r="A21" s="5" t="s">
        <v>146</v>
      </c>
      <c r="B21" s="5" t="s">
        <v>171</v>
      </c>
      <c r="E21" s="6">
        <v>19</v>
      </c>
      <c r="F21" s="109" t="s">
        <v>67</v>
      </c>
      <c r="G21" s="110" t="s">
        <v>100</v>
      </c>
      <c r="H21" s="110" t="s">
        <v>95</v>
      </c>
      <c r="I21" s="110" t="s">
        <v>96</v>
      </c>
      <c r="J21" s="110" t="s">
        <v>97</v>
      </c>
      <c r="K21" s="110" t="s">
        <v>98</v>
      </c>
      <c r="L21" s="7"/>
    </row>
    <row r="22" spans="1:12" ht="18" customHeight="1">
      <c r="A22" s="4" t="s">
        <v>147</v>
      </c>
      <c r="B22" s="4">
        <v>0</v>
      </c>
      <c r="E22" s="6">
        <v>20</v>
      </c>
      <c r="F22" s="109" t="s">
        <v>68</v>
      </c>
      <c r="G22" s="110" t="s">
        <v>51</v>
      </c>
      <c r="H22" s="111" t="s">
        <v>84</v>
      </c>
      <c r="I22" s="111" t="s">
        <v>88</v>
      </c>
      <c r="J22" s="111" t="s">
        <v>89</v>
      </c>
      <c r="K22" s="111" t="s">
        <v>90</v>
      </c>
      <c r="L22" s="7"/>
    </row>
    <row r="23" spans="1:12" ht="18" customHeight="1">
      <c r="A23" s="4" t="s">
        <v>148</v>
      </c>
      <c r="B23" s="4">
        <v>-20</v>
      </c>
      <c r="E23" s="6">
        <v>21</v>
      </c>
      <c r="F23" s="109" t="s">
        <v>69</v>
      </c>
      <c r="G23" s="110" t="s">
        <v>100</v>
      </c>
      <c r="H23" s="110" t="s">
        <v>95</v>
      </c>
      <c r="I23" s="110" t="s">
        <v>96</v>
      </c>
      <c r="J23" s="110" t="s">
        <v>97</v>
      </c>
      <c r="K23" s="110" t="s">
        <v>98</v>
      </c>
      <c r="L23" s="7"/>
    </row>
    <row r="24" spans="1:12" ht="18" customHeight="1">
      <c r="A24" s="4" t="s">
        <v>149</v>
      </c>
      <c r="B24" s="4">
        <v>-30</v>
      </c>
      <c r="E24" s="6">
        <v>22</v>
      </c>
      <c r="F24" s="109" t="s">
        <v>70</v>
      </c>
      <c r="G24" s="110" t="s">
        <v>51</v>
      </c>
      <c r="H24" s="111" t="s">
        <v>84</v>
      </c>
      <c r="I24" s="111" t="s">
        <v>88</v>
      </c>
      <c r="J24" s="111" t="s">
        <v>89</v>
      </c>
      <c r="K24" s="111" t="s">
        <v>90</v>
      </c>
      <c r="L24" s="7"/>
    </row>
    <row r="25" spans="1:12" ht="18" customHeight="1">
      <c r="A25" s="4" t="s">
        <v>150</v>
      </c>
      <c r="B25" s="4">
        <v>-40</v>
      </c>
      <c r="E25" s="6">
        <v>23</v>
      </c>
      <c r="F25" s="109" t="s">
        <v>49</v>
      </c>
      <c r="G25" s="110" t="s">
        <v>49</v>
      </c>
      <c r="H25" s="110" t="s">
        <v>94</v>
      </c>
      <c r="I25" s="110" t="s">
        <v>86</v>
      </c>
      <c r="J25" s="110" t="s">
        <v>87</v>
      </c>
      <c r="K25" s="110"/>
      <c r="L25" s="7"/>
    </row>
    <row r="26" spans="1:12" ht="18" customHeight="1">
      <c r="A26" s="4" t="s">
        <v>151</v>
      </c>
      <c r="B26" s="4">
        <v>-50</v>
      </c>
      <c r="E26" s="6">
        <v>24</v>
      </c>
      <c r="F26" s="109" t="s">
        <v>71</v>
      </c>
      <c r="G26" s="110" t="s">
        <v>100</v>
      </c>
      <c r="H26" s="110" t="s">
        <v>95</v>
      </c>
      <c r="I26" s="110" t="s">
        <v>96</v>
      </c>
      <c r="J26" s="110" t="s">
        <v>97</v>
      </c>
      <c r="K26" s="110" t="s">
        <v>98</v>
      </c>
      <c r="L26" s="7"/>
    </row>
    <row r="27" spans="1:12" ht="18" customHeight="1">
      <c r="E27" s="6">
        <v>25</v>
      </c>
      <c r="F27" s="109" t="s">
        <v>72</v>
      </c>
      <c r="G27" s="110" t="s">
        <v>100</v>
      </c>
      <c r="H27" s="110" t="s">
        <v>95</v>
      </c>
      <c r="I27" s="110" t="s">
        <v>96</v>
      </c>
      <c r="J27" s="110" t="s">
        <v>97</v>
      </c>
      <c r="K27" s="110" t="s">
        <v>98</v>
      </c>
      <c r="L27" s="7"/>
    </row>
    <row r="28" spans="1:12" ht="18" customHeight="1">
      <c r="A28" s="1" t="s">
        <v>153</v>
      </c>
      <c r="E28" s="6">
        <v>26</v>
      </c>
      <c r="F28" s="109" t="s">
        <v>73</v>
      </c>
      <c r="G28" s="110" t="s">
        <v>100</v>
      </c>
      <c r="H28" s="110" t="s">
        <v>95</v>
      </c>
      <c r="I28" s="110" t="s">
        <v>96</v>
      </c>
      <c r="J28" s="110" t="s">
        <v>97</v>
      </c>
      <c r="K28" s="110" t="s">
        <v>98</v>
      </c>
      <c r="L28" s="7"/>
    </row>
    <row r="29" spans="1:12" ht="18" customHeight="1">
      <c r="A29" s="47" t="s">
        <v>154</v>
      </c>
      <c r="B29" s="5" t="s">
        <v>28</v>
      </c>
      <c r="E29" s="6">
        <v>27</v>
      </c>
      <c r="F29" s="109" t="s">
        <v>74</v>
      </c>
      <c r="G29" s="110" t="s">
        <v>51</v>
      </c>
      <c r="H29" s="111" t="s">
        <v>84</v>
      </c>
      <c r="I29" s="111" t="s">
        <v>88</v>
      </c>
      <c r="J29" s="111" t="s">
        <v>89</v>
      </c>
      <c r="K29" s="111" t="s">
        <v>90</v>
      </c>
      <c r="L29" s="7"/>
    </row>
    <row r="30" spans="1:12" ht="18" customHeight="1">
      <c r="A30" s="55" t="s">
        <v>147</v>
      </c>
      <c r="B30" s="6">
        <v>0</v>
      </c>
      <c r="E30" s="6">
        <v>28</v>
      </c>
      <c r="F30" s="109" t="s">
        <v>75</v>
      </c>
      <c r="G30" s="110" t="s">
        <v>51</v>
      </c>
      <c r="H30" s="111" t="s">
        <v>84</v>
      </c>
      <c r="I30" s="111" t="s">
        <v>88</v>
      </c>
      <c r="J30" s="111" t="s">
        <v>89</v>
      </c>
      <c r="K30" s="111" t="s">
        <v>90</v>
      </c>
      <c r="L30" s="7"/>
    </row>
    <row r="31" spans="1:12" ht="18" customHeight="1">
      <c r="A31" s="10" t="s">
        <v>158</v>
      </c>
      <c r="B31" s="4">
        <v>5</v>
      </c>
      <c r="E31" s="6">
        <v>29</v>
      </c>
      <c r="F31" s="109" t="s">
        <v>76</v>
      </c>
      <c r="G31" s="110" t="s">
        <v>100</v>
      </c>
      <c r="H31" s="110" t="s">
        <v>95</v>
      </c>
      <c r="I31" s="110" t="s">
        <v>96</v>
      </c>
      <c r="J31" s="110" t="s">
        <v>97</v>
      </c>
      <c r="K31" s="110" t="s">
        <v>98</v>
      </c>
      <c r="L31" s="7"/>
    </row>
    <row r="32" spans="1:12" ht="18" customHeight="1">
      <c r="A32" s="10" t="s">
        <v>159</v>
      </c>
      <c r="B32" s="4">
        <v>10</v>
      </c>
      <c r="L32" s="7"/>
    </row>
    <row r="33" spans="1:12" ht="18" customHeight="1">
      <c r="A33" s="10" t="s">
        <v>160</v>
      </c>
      <c r="B33" s="4">
        <v>5</v>
      </c>
      <c r="L33" s="7"/>
    </row>
    <row r="34" spans="1:12" ht="18" customHeight="1">
      <c r="A34" s="3"/>
      <c r="B34" s="3"/>
      <c r="C34" s="3"/>
      <c r="D34" s="3"/>
      <c r="L34" s="7"/>
    </row>
    <row r="35" spans="1:12" ht="18" customHeight="1">
      <c r="A35" s="1" t="s">
        <v>155</v>
      </c>
    </row>
    <row r="36" spans="1:12" ht="18" customHeight="1">
      <c r="A36" s="47" t="s">
        <v>156</v>
      </c>
      <c r="B36" s="5" t="s">
        <v>28</v>
      </c>
      <c r="C36" s="56"/>
    </row>
    <row r="37" spans="1:12" s="7" customFormat="1" ht="18" customHeight="1">
      <c r="A37" s="55" t="s">
        <v>147</v>
      </c>
      <c r="B37" s="6">
        <v>0</v>
      </c>
      <c r="C37" s="56"/>
    </row>
    <row r="38" spans="1:12" ht="18" customHeight="1">
      <c r="A38" s="10" t="s">
        <v>157</v>
      </c>
      <c r="B38" s="4">
        <v>10</v>
      </c>
      <c r="C38" s="56"/>
    </row>
    <row r="39" spans="1:12" ht="18" customHeight="1">
      <c r="A39" s="10" t="s">
        <v>162</v>
      </c>
      <c r="B39" s="4">
        <v>10</v>
      </c>
      <c r="C39" s="56"/>
    </row>
    <row r="40" spans="1:12" ht="18" customHeight="1">
      <c r="A40" s="10" t="s">
        <v>161</v>
      </c>
      <c r="B40" s="4">
        <v>0</v>
      </c>
      <c r="C40" s="56"/>
    </row>
    <row r="41" spans="1:12" ht="18" customHeight="1">
      <c r="A41" s="3"/>
      <c r="B41" s="3"/>
      <c r="C41" s="3"/>
      <c r="D41" s="3"/>
    </row>
    <row r="42" spans="1:12" ht="18" customHeight="1">
      <c r="A42" s="1" t="s">
        <v>163</v>
      </c>
      <c r="B42" s="3"/>
      <c r="C42" s="3"/>
      <c r="D42" s="3"/>
    </row>
    <row r="43" spans="1:12" ht="18" customHeight="1">
      <c r="A43" s="5"/>
      <c r="B43" s="5" t="s">
        <v>28</v>
      </c>
      <c r="C43" s="3"/>
    </row>
    <row r="44" spans="1:12" ht="18" customHeight="1">
      <c r="A44" s="4" t="s">
        <v>147</v>
      </c>
      <c r="B44" s="4">
        <v>0</v>
      </c>
      <c r="C44" s="3"/>
    </row>
    <row r="45" spans="1:12" ht="18" customHeight="1">
      <c r="A45" s="4" t="s">
        <v>165</v>
      </c>
      <c r="B45" s="4">
        <v>10</v>
      </c>
      <c r="C45" s="3"/>
    </row>
    <row r="46" spans="1:12" ht="18" customHeight="1">
      <c r="A46" s="4" t="s">
        <v>164</v>
      </c>
      <c r="B46" s="4">
        <v>5</v>
      </c>
      <c r="C46" s="3"/>
    </row>
    <row r="47" spans="1:12" ht="18" customHeight="1">
      <c r="A47" s="3"/>
      <c r="B47" s="3"/>
      <c r="C47" s="3"/>
      <c r="D47" s="3"/>
    </row>
    <row r="48" spans="1:12" ht="18" customHeight="1">
      <c r="A48" s="1" t="s">
        <v>166</v>
      </c>
      <c r="B48" s="3"/>
      <c r="C48" s="3"/>
      <c r="D48" s="3"/>
    </row>
    <row r="49" spans="1:4" ht="18" customHeight="1">
      <c r="A49" s="5"/>
      <c r="B49" s="5" t="s">
        <v>28</v>
      </c>
      <c r="C49" s="3"/>
    </row>
    <row r="50" spans="1:4" ht="18" customHeight="1">
      <c r="A50" s="4" t="s">
        <v>147</v>
      </c>
      <c r="B50" s="4">
        <v>0</v>
      </c>
      <c r="C50" s="3"/>
    </row>
    <row r="51" spans="1:4" ht="18" customHeight="1">
      <c r="A51" s="4" t="s">
        <v>168</v>
      </c>
      <c r="B51" s="4">
        <v>5</v>
      </c>
      <c r="C51" s="3"/>
    </row>
    <row r="52" spans="1:4" ht="18" customHeight="1">
      <c r="A52" s="4" t="s">
        <v>169</v>
      </c>
      <c r="B52" s="4">
        <v>5</v>
      </c>
      <c r="C52" s="3"/>
      <c r="D52" s="3"/>
    </row>
    <row r="53" spans="1:4" ht="18" customHeight="1">
      <c r="A53" s="4" t="s">
        <v>170</v>
      </c>
      <c r="B53" s="4">
        <v>5</v>
      </c>
      <c r="C53" s="3"/>
      <c r="D53" s="3"/>
    </row>
    <row r="54" spans="1:4" ht="18" customHeight="1">
      <c r="A54" s="4" t="s">
        <v>172</v>
      </c>
      <c r="B54" s="4">
        <v>5</v>
      </c>
      <c r="C54" s="3"/>
      <c r="D54" s="3"/>
    </row>
    <row r="55" spans="1:4" ht="18" customHeight="1">
      <c r="A55" s="3"/>
      <c r="B55" s="3"/>
      <c r="C55" s="3"/>
      <c r="D55" s="3"/>
    </row>
    <row r="56" spans="1:4" ht="18" customHeight="1">
      <c r="A56" s="1" t="s">
        <v>167</v>
      </c>
      <c r="B56" s="3"/>
      <c r="C56" s="3"/>
      <c r="D56" s="3"/>
    </row>
    <row r="57" spans="1:4" ht="18" customHeight="1">
      <c r="A57" s="5"/>
      <c r="B57" s="5" t="s">
        <v>28</v>
      </c>
      <c r="C57" s="3"/>
      <c r="D57" s="3"/>
    </row>
    <row r="58" spans="1:4" ht="18" customHeight="1">
      <c r="A58" s="4" t="s">
        <v>147</v>
      </c>
      <c r="B58" s="4">
        <v>0</v>
      </c>
      <c r="C58" s="3"/>
      <c r="D58" s="3"/>
    </row>
    <row r="59" spans="1:4" ht="18" customHeight="1">
      <c r="A59" s="4" t="s">
        <v>29</v>
      </c>
      <c r="B59" s="4">
        <v>5</v>
      </c>
      <c r="C59" s="3"/>
      <c r="D59" s="3"/>
    </row>
    <row r="60" spans="1:4" ht="18" customHeight="1">
      <c r="A60" s="3"/>
      <c r="B60" s="3"/>
      <c r="C60" s="3"/>
      <c r="D60" s="3"/>
    </row>
    <row r="62" spans="1:4" ht="18" customHeight="1">
      <c r="A62" s="1" t="s">
        <v>3</v>
      </c>
      <c r="B62" s="1" t="s">
        <v>4</v>
      </c>
    </row>
    <row r="64" spans="1:4" ht="18" customHeight="1">
      <c r="B64" s="1" t="s">
        <v>28</v>
      </c>
    </row>
    <row r="65" spans="1:2" ht="18" customHeight="1">
      <c r="A65" s="1" t="s">
        <v>8</v>
      </c>
      <c r="B65" s="1">
        <v>30</v>
      </c>
    </row>
    <row r="66" spans="1:2" ht="18" customHeight="1">
      <c r="A66" s="1" t="s">
        <v>12</v>
      </c>
      <c r="B66" s="1">
        <v>20</v>
      </c>
    </row>
    <row r="67" spans="1:2" ht="18" customHeight="1">
      <c r="A67" s="1" t="s">
        <v>13</v>
      </c>
      <c r="B67" s="1">
        <v>10</v>
      </c>
    </row>
    <row r="68" spans="1:2" ht="18" customHeight="1">
      <c r="A68" s="1" t="s">
        <v>14</v>
      </c>
      <c r="B68" s="1">
        <v>5</v>
      </c>
    </row>
    <row r="69" spans="1:2" ht="18" customHeight="1">
      <c r="A69" s="1" t="s">
        <v>15</v>
      </c>
      <c r="B69" s="1">
        <v>0</v>
      </c>
    </row>
    <row r="70" spans="1:2" ht="18" customHeight="1">
      <c r="A70" s="1" t="s">
        <v>9</v>
      </c>
      <c r="B70" s="1">
        <v>-10</v>
      </c>
    </row>
    <row r="71" spans="1:2" ht="18" customHeight="1">
      <c r="A71" s="1" t="s">
        <v>10</v>
      </c>
      <c r="B71" s="1">
        <v>-20</v>
      </c>
    </row>
    <row r="72" spans="1:2" ht="18" customHeight="1">
      <c r="A72" s="1" t="s">
        <v>11</v>
      </c>
      <c r="B72" s="1">
        <v>-30</v>
      </c>
    </row>
    <row r="73" spans="1:2" ht="18" customHeight="1">
      <c r="A73" s="1" t="s">
        <v>7</v>
      </c>
      <c r="B73" s="1">
        <v>0</v>
      </c>
    </row>
  </sheetData>
  <sheetProtection sheet="1" objects="1" scenario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主観的事項に関する調査票</vt:lpstr>
      <vt:lpstr>主観的事項に関する調査票（記入例）</vt:lpstr>
      <vt:lpstr>リスト</vt:lpstr>
      <vt:lpstr>主観的事項に関する調査票!Print_Area</vt:lpstr>
      <vt:lpstr>'主観的事項に関する調査票（記入例）'!Print_Area</vt:lpstr>
      <vt:lpstr>期間</vt:lpstr>
      <vt:lpstr>点数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夏季</dc:creator>
  <cp:lastModifiedBy>岡本 夏季</cp:lastModifiedBy>
  <cp:lastPrinted>2025-12-19T00:56:08Z</cp:lastPrinted>
  <dcterms:created xsi:type="dcterms:W3CDTF">2025-05-26T10:59:03Z</dcterms:created>
  <dcterms:modified xsi:type="dcterms:W3CDTF">2025-12-19T08:33:02Z</dcterms:modified>
</cp:coreProperties>
</file>