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74.73\財政課\B25：新公会計制度（財務4表）\11 財務4表作成\R04決算(委託作成)\10 完成\02 附属明細\"/>
    </mc:Choice>
  </mc:AlternateContent>
  <bookViews>
    <workbookView xWindow="480" yWindow="60" windowWidth="18075" windowHeight="9900"/>
  </bookViews>
  <sheets>
    <sheet name="有形固定資産" sheetId="1" r:id="rId1"/>
    <sheet name="有形固定資産に係る行政目的別" sheetId="2" r:id="rId2"/>
    <sheet name="投資及び出資金" sheetId="3" r:id="rId3"/>
    <sheet name="基金" sheetId="4" r:id="rId4"/>
    <sheet name="貸付金" sheetId="5" r:id="rId5"/>
    <sheet name="長期延滞債権" sheetId="6" r:id="rId6"/>
    <sheet name="未収金" sheetId="7" r:id="rId7"/>
    <sheet name="地方債等（借入先別）" sheetId="8" r:id="rId8"/>
    <sheet name="地方債等（利率別）" sheetId="9" r:id="rId9"/>
    <sheet name="地方債等（返済期間別）" sheetId="10" r:id="rId10"/>
    <sheet name="特定の契約条項が付された地方債等の概要" sheetId="11" r:id="rId11"/>
    <sheet name="引当金" sheetId="12" r:id="rId12"/>
    <sheet name="補助金等" sheetId="13" r:id="rId13"/>
    <sheet name="財源" sheetId="14" r:id="rId14"/>
    <sheet name="財源情報" sheetId="17" r:id="rId15"/>
    <sheet name="資金" sheetId="16" r:id="rId16"/>
  </sheets>
  <definedNames>
    <definedName name="_xlnm._FilterDatabase" localSheetId="3" hidden="1">基金!$A$1:$G$51</definedName>
    <definedName name="_xlnm._FilterDatabase" localSheetId="2" hidden="1">投資及び出資金!$A$34:$K$74</definedName>
    <definedName name="_xlnm._FilterDatabase" localSheetId="12" hidden="1">補助金等!$A$5:$E$32</definedName>
    <definedName name="_xlnm.Print_Area" localSheetId="11">引当金!$A$1:$F$12</definedName>
    <definedName name="_xlnm.Print_Area" localSheetId="3">基金!$A$1:$G$56</definedName>
    <definedName name="_xlnm.Print_Area" localSheetId="13">財源!$A$1:$E$20</definedName>
    <definedName name="_xlnm.Print_Area" localSheetId="14">財源情報!$A$1:$F$11</definedName>
    <definedName name="_xlnm.Print_Area" localSheetId="7">'地方債等（借入先別）'!$A$1:$K$21</definedName>
    <definedName name="_xlnm.Print_Area" localSheetId="9">'地方債等（返済期間別）'!$A$1:$J$6</definedName>
    <definedName name="_xlnm.Print_Area" localSheetId="8">'地方債等（利率別）'!$A$1:$I$6</definedName>
    <definedName name="_xlnm.Print_Area" localSheetId="5">長期延滞債権!$A$1:$C$29</definedName>
    <definedName name="_xlnm.Print_Area" localSheetId="2">投資及び出資金!$A$1:$K$78</definedName>
    <definedName name="_xlnm.Print_Area" localSheetId="12">補助金等!$A$1:$E$32</definedName>
    <definedName name="_xlnm.Print_Area" localSheetId="6">未収金!$A$1:$C$37</definedName>
    <definedName name="_xlnm.Print_Titles" localSheetId="3">基金!$1:$5</definedName>
    <definedName name="_xlnm.Print_Titles" localSheetId="0">有形固定資産!$1:$5</definedName>
    <definedName name="_xlnm.Print_Titles" localSheetId="1">有形固定資産に係る行政目的別!$1:$5</definedName>
  </definedNames>
  <calcPr calcId="162913"/>
</workbook>
</file>

<file path=xl/calcChain.xml><?xml version="1.0" encoding="utf-8"?>
<calcChain xmlns="http://schemas.openxmlformats.org/spreadsheetml/2006/main">
  <c r="B9" i="16" l="1"/>
  <c r="D32" i="13" l="1"/>
  <c r="D31" i="13"/>
  <c r="D30" i="13" s="1"/>
  <c r="D16" i="13"/>
  <c r="E12" i="12" l="1"/>
  <c r="D12" i="12"/>
  <c r="C12" i="12"/>
  <c r="B12" i="12"/>
  <c r="F11" i="12"/>
  <c r="F10" i="12"/>
  <c r="F9" i="12"/>
  <c r="F8" i="12"/>
  <c r="F7" i="12"/>
  <c r="F12" i="12" s="1"/>
  <c r="F15" i="5" l="1"/>
  <c r="E15" i="5"/>
  <c r="D15" i="5"/>
  <c r="C15" i="5"/>
  <c r="B15" i="5"/>
  <c r="F13" i="5"/>
  <c r="F12" i="5"/>
  <c r="F11" i="5"/>
  <c r="F9" i="5"/>
  <c r="F8" i="5"/>
  <c r="F7" i="5"/>
</calcChain>
</file>

<file path=xl/sharedStrings.xml><?xml version="1.0" encoding="utf-8"?>
<sst xmlns="http://schemas.openxmlformats.org/spreadsheetml/2006/main" count="1309" uniqueCount="429">
  <si>
    <t>有形固定資産の明細</t>
  </si>
  <si>
    <t>自治体名：小松市</t>
  </si>
  <si>
    <t>年度：令和4年度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</si>
  <si>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</si>
  <si>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</si>
  <si>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</si>
  <si>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</si>
  <si>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</si>
  <si>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</si>
  <si>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</si>
  <si>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</si>
  <si>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</si>
  <si>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</si>
  <si>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</si>
  <si>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</si>
  <si>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</si>
  <si>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</si>
  <si>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</si>
  <si>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</si>
  <si>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</si>
  <si>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</si>
  <si>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</si>
  <si>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</si>
  <si>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</si>
  <si>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</si>
  <si>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</si>
  <si>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</si>
  <si>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</si>
  <si>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</si>
  <si>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</si>
  <si>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</si>
  <si>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</si>
  <si>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</si>
  <si>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</si>
  <si>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</si>
  <si>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</si>
  <si>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</si>
  <si>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</si>
  <si>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</si>
  <si>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</si>
  <si>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</si>
  <si>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</si>
  <si>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</si>
  <si>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</si>
  <si>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</si>
  <si>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</si>
  <si>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</si>
  <si>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</si>
  <si>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</si>
  <si>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</si>
  <si>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</si>
  <si>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</si>
  <si>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</si>
  <si>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</si>
  <si>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</si>
  <si>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</si>
  <si>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</si>
  <si>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</si>
  <si>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</si>
  <si>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</si>
  <si>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</si>
  <si>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</si>
  <si>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</si>
  <si>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</si>
  <si>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</si>
  <si>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</si>
  <si>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</si>
  <si>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</si>
  <si>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</si>
  <si>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</si>
  <si>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</si>
  <si>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</si>
  <si>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</si>
  <si>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</si>
  <si>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</si>
  <si>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</si>
  <si>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</si>
  <si>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</si>
  <si>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</si>
  <si>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</si>
  <si>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</si>
  <si>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</si>
  <si>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</si>
  <si>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</si>
  <si>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投資及び出資金の明細</t>
  </si>
  <si>
    <t>自治体名：小松市</t>
    <rPh sb="5" eb="7">
      <t>コマツ</t>
    </rPh>
    <rPh sb="7" eb="8">
      <t>シ</t>
    </rPh>
    <phoneticPr fontId="5"/>
  </si>
  <si>
    <t>年度：令和４年度</t>
    <rPh sb="3" eb="5">
      <t>レイワ</t>
    </rPh>
    <phoneticPr fontId="5"/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</si>
  <si>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5"/>
  </si>
  <si>
    <t>市場価格のあるもの</t>
  </si>
  <si>
    <t>(単位：円)</t>
    <rPh sb="4" eb="5">
      <t>エン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</si>
  <si>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</si>
  <si>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</si>
  <si>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</si>
  <si>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</si>
  <si>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</si>
  <si>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</si>
  <si>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</si>
  <si>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</si>
  <si>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【有価証券】</t>
    <rPh sb="1" eb="3">
      <t>ユウカ</t>
    </rPh>
    <rPh sb="3" eb="5">
      <t>ショウケン</t>
    </rPh>
    <phoneticPr fontId="5"/>
  </si>
  <si>
    <t>大同工業(株)</t>
    <rPh sb="0" eb="2">
      <t>ダイドウ</t>
    </rPh>
    <rPh sb="2" eb="4">
      <t>コウギョウ</t>
    </rPh>
    <phoneticPr fontId="5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</si>
  <si>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</si>
  <si>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</si>
  <si>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</si>
  <si>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</si>
  <si>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</si>
  <si>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</si>
  <si>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</si>
  <si>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</si>
  <si>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</si>
  <si>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</si>
  <si>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(株)こまつ賑わいセンター</t>
    <rPh sb="6" eb="7">
      <t>ニギ</t>
    </rPh>
    <phoneticPr fontId="5"/>
  </si>
  <si>
    <t>有価証券　　小計</t>
    <rPh sb="0" eb="2">
      <t>ユウカ</t>
    </rPh>
    <rPh sb="2" eb="4">
      <t>ショウケン</t>
    </rPh>
    <rPh sb="6" eb="8">
      <t>ショウケイ</t>
    </rPh>
    <phoneticPr fontId="5"/>
  </si>
  <si>
    <t>【出資金】</t>
    <rPh sb="1" eb="4">
      <t>シュッシキン</t>
    </rPh>
    <phoneticPr fontId="5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</si>
  <si>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5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</si>
  <si>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5"/>
  </si>
  <si>
    <t>（有）蛍舞</t>
    <rPh sb="1" eb="2">
      <t>ア</t>
    </rPh>
    <rPh sb="3" eb="4">
      <t>ホタル</t>
    </rPh>
    <rPh sb="4" eb="5">
      <t>マイ</t>
    </rPh>
    <phoneticPr fontId="5"/>
  </si>
  <si>
    <t>-</t>
    <phoneticPr fontId="5"/>
  </si>
  <si>
    <t>公益財団法人　小松市まちづくり市民財団</t>
    <rPh sb="0" eb="2">
      <t>コウエキ</t>
    </rPh>
    <rPh sb="2" eb="4">
      <t>ザイダン</t>
    </rPh>
    <rPh sb="4" eb="6">
      <t>ホウジン</t>
    </rPh>
    <rPh sb="7" eb="10">
      <t>コマツシ</t>
    </rPh>
    <rPh sb="15" eb="17">
      <t>シミン</t>
    </rPh>
    <rPh sb="17" eb="19">
      <t>ザイダン</t>
    </rPh>
    <phoneticPr fontId="5"/>
  </si>
  <si>
    <t>公立大学法人公立小松大学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コマツ</t>
    </rPh>
    <rPh sb="10" eb="12">
      <t>ダイガク</t>
    </rPh>
    <phoneticPr fontId="5"/>
  </si>
  <si>
    <t>水道事業会計</t>
    <rPh sb="0" eb="2">
      <t>スイドウ</t>
    </rPh>
    <rPh sb="2" eb="4">
      <t>ジギョウ</t>
    </rPh>
    <rPh sb="4" eb="6">
      <t>カイケイ</t>
    </rPh>
    <phoneticPr fontId="5"/>
  </si>
  <si>
    <t>下水道事業会計</t>
    <rPh sb="0" eb="3">
      <t>ゲスイドウ</t>
    </rPh>
    <rPh sb="3" eb="5">
      <t>ジギョウ</t>
    </rPh>
    <rPh sb="5" eb="7">
      <t>カイケイ</t>
    </rPh>
    <phoneticPr fontId="5"/>
  </si>
  <si>
    <t>病院事業会計</t>
    <rPh sb="0" eb="2">
      <t>ビョウイン</t>
    </rPh>
    <rPh sb="2" eb="4">
      <t>ジギョウ</t>
    </rPh>
    <rPh sb="4" eb="6">
      <t>カイケイ</t>
    </rPh>
    <phoneticPr fontId="5"/>
  </si>
  <si>
    <t>出資金　　小計</t>
    <rPh sb="0" eb="3">
      <t>シュッシキン</t>
    </rPh>
    <rPh sb="5" eb="7">
      <t>ショウケイ</t>
    </rPh>
    <phoneticPr fontId="5"/>
  </si>
  <si>
    <t>【出捐金】</t>
    <rPh sb="1" eb="2">
      <t>デ</t>
    </rPh>
    <rPh sb="2" eb="3">
      <t>エン</t>
    </rPh>
    <rPh sb="3" eb="4">
      <t>キン</t>
    </rPh>
    <phoneticPr fontId="5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</si>
  <si>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5"/>
  </si>
  <si>
    <t>小計</t>
    <rPh sb="0" eb="2">
      <t>ショウケイ</t>
    </rPh>
    <phoneticPr fontId="5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</si>
  <si>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</si>
  <si>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</si>
  <si>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</si>
  <si>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</si>
  <si>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北陸エアターミナルビル(株)</t>
    <rPh sb="0" eb="2">
      <t>ホクリク</t>
    </rPh>
    <phoneticPr fontId="5"/>
  </si>
  <si>
    <t>北陸鉄道(株)</t>
    <rPh sb="0" eb="2">
      <t>ホクリク</t>
    </rPh>
    <rPh sb="2" eb="4">
      <t>テツドウ</t>
    </rPh>
    <phoneticPr fontId="5"/>
  </si>
  <si>
    <t>北国リゾート開発(株)</t>
    <rPh sb="0" eb="2">
      <t>ホッコク</t>
    </rPh>
    <rPh sb="6" eb="8">
      <t>カイハツ</t>
    </rPh>
    <phoneticPr fontId="5"/>
  </si>
  <si>
    <t>(株)エフエム石川</t>
    <rPh sb="7" eb="9">
      <t>イシカワ</t>
    </rPh>
    <phoneticPr fontId="5"/>
  </si>
  <si>
    <t>(株)テレビ小松</t>
    <rPh sb="6" eb="8">
      <t>コマツ</t>
    </rPh>
    <phoneticPr fontId="5"/>
  </si>
  <si>
    <t>(株)北陸メディアセンター</t>
    <rPh sb="3" eb="5">
      <t>ホクリク</t>
    </rPh>
    <phoneticPr fontId="5"/>
  </si>
  <si>
    <t>(株)ラジオこまつ</t>
  </si>
  <si>
    <t>北陸放送(株)</t>
    <rPh sb="0" eb="2">
      <t>ホクリク</t>
    </rPh>
    <rPh sb="2" eb="4">
      <t>ホウソウ</t>
    </rPh>
    <phoneticPr fontId="5"/>
  </si>
  <si>
    <t>北国不動産(株)</t>
    <rPh sb="0" eb="2">
      <t>ホッコク</t>
    </rPh>
    <rPh sb="2" eb="5">
      <t>フドウサン</t>
    </rPh>
    <phoneticPr fontId="5"/>
  </si>
  <si>
    <t>かが森林組合</t>
    <rPh sb="2" eb="4">
      <t>シンリン</t>
    </rPh>
    <rPh sb="4" eb="6">
      <t>クミアイ</t>
    </rPh>
    <phoneticPr fontId="5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</si>
  <si>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5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</si>
  <si>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</si>
  <si>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5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</si>
  <si>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5"/>
  </si>
  <si>
    <t>石川県酪農ヘルパー基金</t>
    <rPh sb="0" eb="3">
      <t>イシカワケン</t>
    </rPh>
    <rPh sb="3" eb="5">
      <t>ラクノウ</t>
    </rPh>
    <rPh sb="9" eb="11">
      <t>キキン</t>
    </rPh>
    <phoneticPr fontId="5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</si>
  <si>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5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</si>
  <si>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5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</si>
  <si>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</si>
  <si>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</si>
  <si>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5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</si>
  <si>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5"/>
  </si>
  <si>
    <t>（財）石川県中央地場産業振興センター</t>
    <rPh sb="1" eb="2">
      <t>ザイ</t>
    </rPh>
    <rPh sb="3" eb="6">
      <t>イシカワケン</t>
    </rPh>
    <rPh sb="6" eb="8">
      <t>チュウオウ</t>
    </rPh>
    <rPh sb="8" eb="10">
      <t>ジバ</t>
    </rPh>
    <rPh sb="10" eb="12">
      <t>サンギョウ</t>
    </rPh>
    <rPh sb="12" eb="14">
      <t>シンコウ</t>
    </rPh>
    <phoneticPr fontId="5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</si>
  <si>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5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</si>
  <si>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5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</si>
  <si>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5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</si>
  <si>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5"/>
  </si>
  <si>
    <t>（財）石川県腎臓バンク</t>
    <rPh sb="3" eb="6">
      <t>イシカワケン</t>
    </rPh>
    <rPh sb="6" eb="8">
      <t>ジンゾウ</t>
    </rPh>
    <phoneticPr fontId="5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</si>
  <si>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5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</si>
  <si>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5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</si>
  <si>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5"/>
  </si>
  <si>
    <t>（財）いしかわまちづくりセンター</t>
    <rPh sb="1" eb="2">
      <t>ザイ</t>
    </rPh>
    <phoneticPr fontId="5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</si>
  <si>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5"/>
  </si>
  <si>
    <t>合計</t>
    <rPh sb="0" eb="2">
      <t>ゴウケイ</t>
    </rPh>
    <phoneticPr fontId="5"/>
  </si>
  <si>
    <t>ＢＳ計上　合計</t>
    <rPh sb="2" eb="4">
      <t>ケイジョウ</t>
    </rPh>
    <rPh sb="5" eb="7">
      <t>ゴウケイ</t>
    </rPh>
    <phoneticPr fontId="5"/>
  </si>
  <si>
    <t>有価証券　合計</t>
    <rPh sb="0" eb="2">
      <t>ユウカ</t>
    </rPh>
    <rPh sb="2" eb="4">
      <t>ショウケン</t>
    </rPh>
    <phoneticPr fontId="5"/>
  </si>
  <si>
    <t>出資金　合計</t>
    <rPh sb="0" eb="3">
      <t>シュッシキン</t>
    </rPh>
    <phoneticPr fontId="5"/>
  </si>
  <si>
    <t>基金の明細</t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</si>
  <si>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11"/>
  </si>
  <si>
    <t>種類</t>
  </si>
  <si>
    <t>現金預金</t>
  </si>
  <si>
    <t>有価証券</t>
  </si>
  <si>
    <t>土地</t>
  </si>
  <si>
    <t>合計_x000D_
(貸借対照表計上額)</t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</si>
  <si>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5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</si>
  <si>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5"/>
  </si>
  <si>
    <t>地域経済活性化対策基金</t>
    <rPh sb="9" eb="11">
      <t>キキン</t>
    </rPh>
    <phoneticPr fontId="13"/>
  </si>
  <si>
    <t>国府台基金</t>
  </si>
  <si>
    <t>土地開発基金</t>
    <rPh sb="0" eb="2">
      <t>トチ</t>
    </rPh>
    <rPh sb="2" eb="4">
      <t>カイハツ</t>
    </rPh>
    <rPh sb="4" eb="6">
      <t>キキン</t>
    </rPh>
    <phoneticPr fontId="5"/>
  </si>
  <si>
    <t>ＳＤＧｓこまつ未来基金</t>
    <rPh sb="7" eb="9">
      <t>ミライ</t>
    </rPh>
    <rPh sb="9" eb="11">
      <t>キキン</t>
    </rPh>
    <phoneticPr fontId="5"/>
  </si>
  <si>
    <t>社会福祉基金</t>
  </si>
  <si>
    <t>社会福祉基金（小松サン・アビリティ－ズ整備）</t>
    <rPh sb="7" eb="9">
      <t>コマツ</t>
    </rPh>
    <rPh sb="19" eb="21">
      <t>セイビ</t>
    </rPh>
    <phoneticPr fontId="5"/>
  </si>
  <si>
    <t>すこやかこまつ推進基金</t>
    <rPh sb="7" eb="9">
      <t>スイシン</t>
    </rPh>
    <rPh sb="9" eb="11">
      <t>キキン</t>
    </rPh>
    <phoneticPr fontId="13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</si>
  <si>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3"/>
  </si>
  <si>
    <t>子ども・子育て応援基金</t>
    <rPh sb="0" eb="1">
      <t>コ</t>
    </rPh>
    <rPh sb="4" eb="6">
      <t>コソダ</t>
    </rPh>
    <rPh sb="7" eb="9">
      <t>オウエン</t>
    </rPh>
    <rPh sb="9" eb="11">
      <t>キキン</t>
    </rPh>
    <phoneticPr fontId="5"/>
  </si>
  <si>
    <t>子ども・子育て応援基金（不妊治療支援）</t>
    <rPh sb="0" eb="1">
      <t>コ</t>
    </rPh>
    <rPh sb="4" eb="6">
      <t>コソダ</t>
    </rPh>
    <rPh sb="7" eb="9">
      <t>オウエン</t>
    </rPh>
    <rPh sb="9" eb="11">
      <t>キキン</t>
    </rPh>
    <rPh sb="12" eb="14">
      <t>フニン</t>
    </rPh>
    <rPh sb="14" eb="16">
      <t>チリョウ</t>
    </rPh>
    <rPh sb="16" eb="18">
      <t>シエン</t>
    </rPh>
    <phoneticPr fontId="13"/>
  </si>
  <si>
    <t>子ども・子育て応援基金（不育治療支援）</t>
    <rPh sb="0" eb="1">
      <t>コ</t>
    </rPh>
    <rPh sb="4" eb="6">
      <t>コソダ</t>
    </rPh>
    <rPh sb="7" eb="9">
      <t>オウエン</t>
    </rPh>
    <rPh sb="9" eb="11">
      <t>キキン</t>
    </rPh>
    <rPh sb="12" eb="13">
      <t>フ</t>
    </rPh>
    <rPh sb="13" eb="14">
      <t>イク</t>
    </rPh>
    <rPh sb="14" eb="16">
      <t>チリョウ</t>
    </rPh>
    <rPh sb="16" eb="18">
      <t>シエン</t>
    </rPh>
    <phoneticPr fontId="13"/>
  </si>
  <si>
    <t>子ども・子育て応援基金（子どもの任意予防接種助成）</t>
    <rPh sb="0" eb="1">
      <t>コ</t>
    </rPh>
    <rPh sb="4" eb="6">
      <t>コソダ</t>
    </rPh>
    <rPh sb="7" eb="9">
      <t>オウエン</t>
    </rPh>
    <rPh sb="9" eb="11">
      <t>キキン</t>
    </rPh>
    <rPh sb="12" eb="13">
      <t>コ</t>
    </rPh>
    <rPh sb="16" eb="18">
      <t>ニンイ</t>
    </rPh>
    <rPh sb="18" eb="20">
      <t>ヨボウ</t>
    </rPh>
    <rPh sb="20" eb="22">
      <t>セッシュ</t>
    </rPh>
    <rPh sb="22" eb="24">
      <t>ジョセイ</t>
    </rPh>
    <phoneticPr fontId="13"/>
  </si>
  <si>
    <t>子ども・子育て応援基金（こども医療費）</t>
    <rPh sb="0" eb="1">
      <t>コ</t>
    </rPh>
    <rPh sb="4" eb="6">
      <t>コソダ</t>
    </rPh>
    <rPh sb="7" eb="9">
      <t>オウエン</t>
    </rPh>
    <rPh sb="9" eb="11">
      <t>キキン</t>
    </rPh>
    <rPh sb="15" eb="18">
      <t>イリョウヒ</t>
    </rPh>
    <phoneticPr fontId="13"/>
  </si>
  <si>
    <t>子ども・子育て応援基金（学校給食）</t>
    <rPh sb="0" eb="1">
      <t>コ</t>
    </rPh>
    <rPh sb="4" eb="6">
      <t>コソダ</t>
    </rPh>
    <rPh sb="7" eb="9">
      <t>オウエン</t>
    </rPh>
    <rPh sb="9" eb="11">
      <t>キキン</t>
    </rPh>
    <rPh sb="12" eb="14">
      <t>ガッコウ</t>
    </rPh>
    <rPh sb="14" eb="16">
      <t>キュウショク</t>
    </rPh>
    <phoneticPr fontId="13"/>
  </si>
  <si>
    <t>エコロジーパークこまつ基金</t>
    <rPh sb="11" eb="13">
      <t>キキン</t>
    </rPh>
    <phoneticPr fontId="13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</si>
  <si>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3"/>
  </si>
  <si>
    <t>森林環境保全基金（森林環境譲与税）</t>
    <rPh sb="0" eb="2">
      <t>シンリン</t>
    </rPh>
    <rPh sb="2" eb="4">
      <t>カンキョウ</t>
    </rPh>
    <rPh sb="4" eb="6">
      <t>ホゼン</t>
    </rPh>
    <rPh sb="6" eb="8">
      <t>キキン</t>
    </rPh>
    <rPh sb="9" eb="11">
      <t>シンリン</t>
    </rPh>
    <rPh sb="11" eb="13">
      <t>カンキョウ</t>
    </rPh>
    <rPh sb="13" eb="15">
      <t>ジョウヨ</t>
    </rPh>
    <rPh sb="15" eb="16">
      <t>ゼイ</t>
    </rPh>
    <phoneticPr fontId="5"/>
  </si>
  <si>
    <t>森林環境保全基金（森づくりGCF）</t>
    <rPh sb="0" eb="2">
      <t>シンリン</t>
    </rPh>
    <rPh sb="2" eb="4">
      <t>カンキョウ</t>
    </rPh>
    <rPh sb="4" eb="6">
      <t>ホゼン</t>
    </rPh>
    <rPh sb="6" eb="8">
      <t>キキン</t>
    </rPh>
    <rPh sb="9" eb="10">
      <t>モリ</t>
    </rPh>
    <phoneticPr fontId="5"/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</si>
  <si>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3"/>
  </si>
  <si>
    <t>温泉施設整備基金</t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</si>
  <si>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3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</si>
  <si>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3"/>
  </si>
  <si>
    <t>消防奨励基金</t>
    <rPh sb="0" eb="2">
      <t>ショウボウ</t>
    </rPh>
    <rPh sb="2" eb="4">
      <t>ショウレイ</t>
    </rPh>
    <rPh sb="4" eb="6">
      <t>キキン</t>
    </rPh>
    <phoneticPr fontId="13"/>
  </si>
  <si>
    <t>奨学金基金</t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</si>
  <si>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</si>
  <si>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</si>
  <si>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3"/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</si>
  <si>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3"/>
  </si>
  <si>
    <t>未来教育推進基金（GIGA）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</si>
  <si>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未来教育推進基金（ALT）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</si>
  <si>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文化振興基金</t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</si>
  <si>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4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</si>
  <si>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4"/>
  </si>
  <si>
    <t>文化振興基金（フローラルこまつ応援金）</t>
    <rPh sb="15" eb="17">
      <t>オウエン</t>
    </rPh>
    <rPh sb="17" eb="18">
      <t>キン</t>
    </rPh>
    <phoneticPr fontId="14"/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</si>
  <si>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3"/>
  </si>
  <si>
    <t>美術品購入基金</t>
  </si>
  <si>
    <t>スポーツ振興基金</t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</si>
  <si>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3"/>
  </si>
  <si>
    <t>ふるさとこまつ応援寄附金</t>
    <rPh sb="7" eb="9">
      <t>オウエン</t>
    </rPh>
    <rPh sb="9" eb="12">
      <t>キフキン</t>
    </rPh>
    <phoneticPr fontId="5"/>
  </si>
  <si>
    <t>退職者寄附金</t>
    <rPh sb="0" eb="3">
      <t>タイショクシャ</t>
    </rPh>
    <rPh sb="3" eb="6">
      <t>キフキン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</si>
  <si>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</si>
  <si>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【公債管理特別会計】</t>
    <rPh sb="1" eb="3">
      <t>コウサイ</t>
    </rPh>
    <rPh sb="3" eb="5">
      <t>カンリ</t>
    </rPh>
    <rPh sb="5" eb="7">
      <t>トクベツ</t>
    </rPh>
    <rPh sb="7" eb="9">
      <t>カイケイ</t>
    </rPh>
    <phoneticPr fontId="5"/>
  </si>
  <si>
    <t>減債基金（長期）</t>
    <rPh sb="0" eb="2">
      <t>ゲンサイ</t>
    </rPh>
    <rPh sb="2" eb="4">
      <t>キキン</t>
    </rPh>
    <rPh sb="5" eb="7">
      <t>チョウキ</t>
    </rPh>
    <phoneticPr fontId="5"/>
  </si>
  <si>
    <t>その他基金（長期）</t>
    <rPh sb="2" eb="3">
      <t>タ</t>
    </rPh>
    <rPh sb="3" eb="5">
      <t>キキン</t>
    </rPh>
    <rPh sb="6" eb="8">
      <t>チョウキ</t>
    </rPh>
    <phoneticPr fontId="5"/>
  </si>
  <si>
    <t>財政調整基金（流動）</t>
    <rPh sb="0" eb="2">
      <t>ザイセイ</t>
    </rPh>
    <rPh sb="2" eb="4">
      <t>チョウセイ</t>
    </rPh>
    <rPh sb="4" eb="6">
      <t>キキン</t>
    </rPh>
    <rPh sb="7" eb="9">
      <t>リュウドウ</t>
    </rPh>
    <phoneticPr fontId="5"/>
  </si>
  <si>
    <t>合計</t>
    <rPh sb="0" eb="2">
      <t>ゴウケイケイ</t>
    </rPh>
    <phoneticPr fontId="5"/>
  </si>
  <si>
    <t>貸付金の明細</t>
  </si>
  <si>
    <t>自治体名：小松市</t>
    <rPh sb="5" eb="8">
      <t>コマツシ</t>
    </rPh>
    <phoneticPr fontId="5"/>
  </si>
  <si>
    <t>年度：令和４年度</t>
    <rPh sb="3" eb="5">
      <t>レイワ</t>
    </rPh>
    <rPh sb="6" eb="7">
      <t>ネン</t>
    </rPh>
    <phoneticPr fontId="5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</si>
  <si>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</si>
  <si>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</si>
  <si>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</si>
  <si>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</si>
  <si>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</si>
  <si>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</si>
  <si>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5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</si>
  <si>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5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</si>
  <si>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5"/>
  </si>
  <si>
    <t>小松市奨学金貸与金</t>
    <rPh sb="0" eb="2">
      <t>コマツ</t>
    </rPh>
    <rPh sb="2" eb="3">
      <t>シ</t>
    </rPh>
    <rPh sb="3" eb="6">
      <t>ショウガクキン</t>
    </rPh>
    <rPh sb="6" eb="8">
      <t>タイヨ</t>
    </rPh>
    <rPh sb="8" eb="9">
      <t>キン</t>
    </rPh>
    <phoneticPr fontId="15"/>
  </si>
  <si>
    <t>産業団地事業特別会計</t>
    <rPh sb="0" eb="2">
      <t>サンギョウ</t>
    </rPh>
    <rPh sb="2" eb="4">
      <t>ダンチ</t>
    </rPh>
    <rPh sb="4" eb="6">
      <t>ジギョウ</t>
    </rPh>
    <rPh sb="6" eb="8">
      <t>トクベツ</t>
    </rPh>
    <rPh sb="8" eb="10">
      <t>カイケイ</t>
    </rPh>
    <phoneticPr fontId="5"/>
  </si>
  <si>
    <t>今江町町内会</t>
    <rPh sb="0" eb="2">
      <t>イマエ</t>
    </rPh>
    <rPh sb="2" eb="3">
      <t>マチ</t>
    </rPh>
    <rPh sb="3" eb="5">
      <t>チョウナイ</t>
    </rPh>
    <rPh sb="5" eb="6">
      <t>カイ</t>
    </rPh>
    <phoneticPr fontId="15"/>
  </si>
  <si>
    <t>災害援護資金</t>
    <rPh sb="0" eb="2">
      <t>サイガイ</t>
    </rPh>
    <rPh sb="2" eb="4">
      <t>エンゴ</t>
    </rPh>
    <rPh sb="4" eb="6">
      <t>シキン</t>
    </rPh>
    <phoneticPr fontId="15"/>
  </si>
  <si>
    <t>合計</t>
    <phoneticPr fontId="5"/>
  </si>
  <si>
    <t>長期延滞債権の明細</t>
  </si>
  <si>
    <t>徴収不能引当金計上額</t>
  </si>
  <si>
    <t>【貸付金】</t>
  </si>
  <si>
    <t>　　　該当なし</t>
    <rPh sb="3" eb="5">
      <t>ガイトウ</t>
    </rPh>
    <phoneticPr fontId="5"/>
  </si>
  <si>
    <t>小計</t>
  </si>
  <si>
    <t>【未収金】</t>
    <rPh sb="1" eb="4">
      <t>ミシュウキン</t>
    </rPh>
    <phoneticPr fontId="5"/>
  </si>
  <si>
    <t>税等未収金</t>
    <rPh sb="0" eb="2">
      <t>ゼイトウ</t>
    </rPh>
    <phoneticPr fontId="5"/>
  </si>
  <si>
    <t>　　　市民税　個人</t>
    <rPh sb="3" eb="5">
      <t>シミン</t>
    </rPh>
    <rPh sb="5" eb="6">
      <t>ゼイ</t>
    </rPh>
    <rPh sb="7" eb="9">
      <t>コジン</t>
    </rPh>
    <phoneticPr fontId="5"/>
  </si>
  <si>
    <t>　　　市民税　法人</t>
    <rPh sb="3" eb="5">
      <t>シミン</t>
    </rPh>
    <rPh sb="5" eb="6">
      <t>ゼイ</t>
    </rPh>
    <rPh sb="7" eb="9">
      <t>ホウジン</t>
    </rPh>
    <phoneticPr fontId="5"/>
  </si>
  <si>
    <t>　　　固定資産税</t>
    <rPh sb="3" eb="5">
      <t>コテイ</t>
    </rPh>
    <rPh sb="5" eb="8">
      <t>シサンゼイ</t>
    </rPh>
    <phoneticPr fontId="5"/>
  </si>
  <si>
    <t>　　　軽自動車税</t>
    <rPh sb="3" eb="7">
      <t>ケイジドウシャ</t>
    </rPh>
    <rPh sb="7" eb="8">
      <t>ゼイ</t>
    </rPh>
    <phoneticPr fontId="5"/>
  </si>
  <si>
    <t>　　　入湯税</t>
    <rPh sb="3" eb="5">
      <t>ニュウトウ</t>
    </rPh>
    <rPh sb="5" eb="6">
      <t>ゼイ</t>
    </rPh>
    <phoneticPr fontId="5"/>
  </si>
  <si>
    <t>　　　都市計画税</t>
    <rPh sb="3" eb="5">
      <t>トシ</t>
    </rPh>
    <rPh sb="5" eb="7">
      <t>ケイカク</t>
    </rPh>
    <rPh sb="7" eb="8">
      <t>ゼイ</t>
    </rPh>
    <phoneticPr fontId="5"/>
  </si>
  <si>
    <t>小計</t>
    <phoneticPr fontId="5"/>
  </si>
  <si>
    <t>〈未収金〉</t>
    <rPh sb="1" eb="3">
      <t>ミシュウ</t>
    </rPh>
    <phoneticPr fontId="5"/>
  </si>
  <si>
    <t>児童福祉費雑入</t>
    <rPh sb="0" eb="2">
      <t>ジドウ</t>
    </rPh>
    <rPh sb="2" eb="4">
      <t>フクシ</t>
    </rPh>
    <rPh sb="4" eb="5">
      <t>ヒ</t>
    </rPh>
    <rPh sb="5" eb="6">
      <t>ザツ</t>
    </rPh>
    <rPh sb="6" eb="7">
      <t>イ</t>
    </rPh>
    <phoneticPr fontId="5"/>
  </si>
  <si>
    <t>保健体育費雑入</t>
    <rPh sb="5" eb="6">
      <t>ザツ</t>
    </rPh>
    <rPh sb="6" eb="7">
      <t>イ</t>
    </rPh>
    <phoneticPr fontId="5"/>
  </si>
  <si>
    <t>社会教育費雑入</t>
    <rPh sb="0" eb="2">
      <t>シャカイ</t>
    </rPh>
    <rPh sb="2" eb="4">
      <t>キョウイク</t>
    </rPh>
    <rPh sb="4" eb="5">
      <t>ヒ</t>
    </rPh>
    <rPh sb="5" eb="6">
      <t>ザツ</t>
    </rPh>
    <rPh sb="6" eb="7">
      <t>イ</t>
    </rPh>
    <phoneticPr fontId="5"/>
  </si>
  <si>
    <t>社会教育使用料</t>
    <rPh sb="0" eb="2">
      <t>シャカイ</t>
    </rPh>
    <rPh sb="2" eb="4">
      <t>キョウイク</t>
    </rPh>
    <rPh sb="4" eb="6">
      <t>シヨウ</t>
    </rPh>
    <rPh sb="6" eb="7">
      <t>リョウ</t>
    </rPh>
    <phoneticPr fontId="5"/>
  </si>
  <si>
    <t>児童福祉手数料</t>
    <rPh sb="0" eb="2">
      <t>ジドウ</t>
    </rPh>
    <rPh sb="2" eb="4">
      <t>フクシ</t>
    </rPh>
    <rPh sb="4" eb="6">
      <t>テスウ</t>
    </rPh>
    <rPh sb="6" eb="7">
      <t>リョウ</t>
    </rPh>
    <phoneticPr fontId="5"/>
  </si>
  <si>
    <t>清掃手数料</t>
    <rPh sb="0" eb="2">
      <t>セイソウ</t>
    </rPh>
    <rPh sb="2" eb="4">
      <t>テスウ</t>
    </rPh>
    <rPh sb="4" eb="5">
      <t>リョウ</t>
    </rPh>
    <phoneticPr fontId="5"/>
  </si>
  <si>
    <t>総務管理手数料</t>
    <rPh sb="0" eb="2">
      <t>ソウム</t>
    </rPh>
    <rPh sb="2" eb="4">
      <t>カンリ</t>
    </rPh>
    <rPh sb="4" eb="7">
      <t>テスウリョウ</t>
    </rPh>
    <phoneticPr fontId="5"/>
  </si>
  <si>
    <t>財産貸付収入</t>
    <rPh sb="0" eb="2">
      <t>ザイサン</t>
    </rPh>
    <rPh sb="2" eb="4">
      <t>カシツケ</t>
    </rPh>
    <rPh sb="4" eb="6">
      <t>シュウニュウ</t>
    </rPh>
    <phoneticPr fontId="5"/>
  </si>
  <si>
    <t>雑入</t>
    <rPh sb="0" eb="1">
      <t>ザツ</t>
    </rPh>
    <rPh sb="1" eb="2">
      <t>ニュウ</t>
    </rPh>
    <phoneticPr fontId="5"/>
  </si>
  <si>
    <t>小計</t>
    <rPh sb="0" eb="1">
      <t>ショウ</t>
    </rPh>
    <rPh sb="1" eb="2">
      <t>ケイ</t>
    </rPh>
    <phoneticPr fontId="5"/>
  </si>
  <si>
    <t>【公共下水道事業特別会計】</t>
    <rPh sb="1" eb="3">
      <t>コウキョウ</t>
    </rPh>
    <rPh sb="3" eb="4">
      <t>シタ</t>
    </rPh>
    <rPh sb="4" eb="6">
      <t>スイドウ</t>
    </rPh>
    <rPh sb="6" eb="8">
      <t>ジギョウ</t>
    </rPh>
    <rPh sb="8" eb="10">
      <t>トクベツ</t>
    </rPh>
    <rPh sb="10" eb="12">
      <t>カイケイ</t>
    </rPh>
    <phoneticPr fontId="5"/>
  </si>
  <si>
    <t>〈税等未収金〉</t>
    <rPh sb="1" eb="3">
      <t>ゼイトウ</t>
    </rPh>
    <phoneticPr fontId="5"/>
  </si>
  <si>
    <t>受益者分担金</t>
    <rPh sb="0" eb="3">
      <t>ジュエキシャ</t>
    </rPh>
    <rPh sb="3" eb="6">
      <t>ブンタンキン</t>
    </rPh>
    <phoneticPr fontId="5"/>
  </si>
  <si>
    <t>公共下水道使用料</t>
    <rPh sb="0" eb="2">
      <t>コウキョウ</t>
    </rPh>
    <rPh sb="2" eb="3">
      <t>シタ</t>
    </rPh>
    <rPh sb="3" eb="5">
      <t>スイドウ</t>
    </rPh>
    <rPh sb="5" eb="7">
      <t>シヨウ</t>
    </rPh>
    <rPh sb="7" eb="8">
      <t>リョウ</t>
    </rPh>
    <phoneticPr fontId="5"/>
  </si>
  <si>
    <t>【農業集落排水事業特別会計】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トクベツ</t>
    </rPh>
    <rPh sb="11" eb="13">
      <t>カイケイ</t>
    </rPh>
    <phoneticPr fontId="5"/>
  </si>
  <si>
    <t>農業集落排水事業費分担金</t>
    <rPh sb="0" eb="2">
      <t>ノウギョウ</t>
    </rPh>
    <rPh sb="2" eb="4">
      <t>シュウラク</t>
    </rPh>
    <rPh sb="4" eb="6">
      <t>ハイスイ</t>
    </rPh>
    <rPh sb="6" eb="8">
      <t>ジギョウ</t>
    </rPh>
    <rPh sb="8" eb="9">
      <t>ヒ</t>
    </rPh>
    <rPh sb="9" eb="12">
      <t>ブンタンキン</t>
    </rPh>
    <phoneticPr fontId="5"/>
  </si>
  <si>
    <t>雑入</t>
    <rPh sb="0" eb="2">
      <t>ザツニュウ</t>
    </rPh>
    <phoneticPr fontId="5"/>
  </si>
  <si>
    <t>排水処理施設使用料</t>
    <rPh sb="0" eb="2">
      <t>ハイスイ</t>
    </rPh>
    <rPh sb="2" eb="4">
      <t>ショリ</t>
    </rPh>
    <rPh sb="4" eb="6">
      <t>シセツ</t>
    </rPh>
    <rPh sb="6" eb="8">
      <t>シヨウ</t>
    </rPh>
    <rPh sb="8" eb="9">
      <t>リョウ</t>
    </rPh>
    <phoneticPr fontId="5"/>
  </si>
  <si>
    <t>【国民健康保険特別会計】</t>
    <rPh sb="1" eb="3">
      <t>コクミン</t>
    </rPh>
    <rPh sb="3" eb="5">
      <t>ケンコウ</t>
    </rPh>
    <rPh sb="5" eb="7">
      <t>ホケン</t>
    </rPh>
    <rPh sb="7" eb="9">
      <t>トクベツ</t>
    </rPh>
    <rPh sb="9" eb="11">
      <t>カイケイ</t>
    </rPh>
    <phoneticPr fontId="5"/>
  </si>
  <si>
    <t>〈一般被保険者国民健康保険税〉</t>
  </si>
  <si>
    <t>基礎課税滞納繰越分</t>
    <rPh sb="0" eb="2">
      <t>キソ</t>
    </rPh>
    <rPh sb="2" eb="4">
      <t>カゼイ</t>
    </rPh>
    <phoneticPr fontId="5"/>
  </si>
  <si>
    <t>後期高齢者支援金課税滞納繰越分</t>
    <rPh sb="8" eb="10">
      <t>カゼイ</t>
    </rPh>
    <phoneticPr fontId="5"/>
  </si>
  <si>
    <t>介護納付金課税滞納繰越分</t>
    <rPh sb="2" eb="5">
      <t>ノウフキン</t>
    </rPh>
    <rPh sb="5" eb="7">
      <t>カゼイ</t>
    </rPh>
    <phoneticPr fontId="5"/>
  </si>
  <si>
    <t>〈退職被保険者等国民健康保険税〉</t>
  </si>
  <si>
    <t>【介護保険事業特別会計】</t>
    <rPh sb="1" eb="3">
      <t>カイゴ</t>
    </rPh>
    <rPh sb="3" eb="5">
      <t>ホケン</t>
    </rPh>
    <rPh sb="5" eb="7">
      <t>ジギョウ</t>
    </rPh>
    <rPh sb="7" eb="9">
      <t>トクベツ</t>
    </rPh>
    <rPh sb="9" eb="11">
      <t>カイケイ</t>
    </rPh>
    <phoneticPr fontId="5"/>
  </si>
  <si>
    <t>介護保険料滞納繰越分</t>
    <rPh sb="0" eb="2">
      <t>カイゴ</t>
    </rPh>
    <rPh sb="2" eb="4">
      <t>ホケン</t>
    </rPh>
    <rPh sb="4" eb="5">
      <t>リョウ</t>
    </rPh>
    <rPh sb="5" eb="7">
      <t>タイノウ</t>
    </rPh>
    <rPh sb="7" eb="9">
      <t>クリコシ</t>
    </rPh>
    <rPh sb="9" eb="10">
      <t>ブン</t>
    </rPh>
    <phoneticPr fontId="5"/>
  </si>
  <si>
    <t>【後期高齢者医療事業特別会計】</t>
    <rPh sb="1" eb="3">
      <t>コウキ</t>
    </rPh>
    <rPh sb="3" eb="6">
      <t>コウレイシャ</t>
    </rPh>
    <rPh sb="6" eb="8">
      <t>イリョウ</t>
    </rPh>
    <rPh sb="8" eb="10">
      <t>ジギョウ</t>
    </rPh>
    <rPh sb="10" eb="12">
      <t>トクベツ</t>
    </rPh>
    <rPh sb="12" eb="14">
      <t>カイケイ</t>
    </rPh>
    <phoneticPr fontId="5"/>
  </si>
  <si>
    <t>後期高齢者医療保険料現年分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1">
      <t>ゲン</t>
    </rPh>
    <rPh sb="11" eb="12">
      <t>ネン</t>
    </rPh>
    <rPh sb="12" eb="13">
      <t>ブン</t>
    </rPh>
    <phoneticPr fontId="5"/>
  </si>
  <si>
    <t>【後期高齢者医療特別会計】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5"/>
  </si>
  <si>
    <t>普通徴収保険料</t>
    <rPh sb="0" eb="2">
      <t>フツウ</t>
    </rPh>
    <rPh sb="2" eb="4">
      <t>チョウシュウ</t>
    </rPh>
    <rPh sb="4" eb="7">
      <t>ホケンリョウ</t>
    </rPh>
    <phoneticPr fontId="5"/>
  </si>
  <si>
    <t>全体会計　合計</t>
    <rPh sb="0" eb="2">
      <t>ゼンタイ</t>
    </rPh>
    <rPh sb="2" eb="4">
      <t>カイケイ</t>
    </rPh>
    <rPh sb="5" eb="7">
      <t>ゴウケイ</t>
    </rPh>
    <phoneticPr fontId="5"/>
  </si>
  <si>
    <t>【連結対象団体】</t>
    <rPh sb="1" eb="3">
      <t>レンケツ</t>
    </rPh>
    <rPh sb="3" eb="5">
      <t>タイショウ</t>
    </rPh>
    <rPh sb="5" eb="7">
      <t>ダンタイ</t>
    </rPh>
    <phoneticPr fontId="5"/>
  </si>
  <si>
    <t>連結会計　合計</t>
    <rPh sb="0" eb="2">
      <t>レンケツ</t>
    </rPh>
    <rPh sb="2" eb="4">
      <t>カイケイ</t>
    </rPh>
    <rPh sb="5" eb="7">
      <t>ゴウケイ</t>
    </rPh>
    <phoneticPr fontId="5"/>
  </si>
  <si>
    <t>未収金の明細</t>
  </si>
  <si>
    <t>[税等未収金]</t>
    <rPh sb="1" eb="3">
      <t>ゼイトウ</t>
    </rPh>
    <phoneticPr fontId="5"/>
  </si>
  <si>
    <t>　　　社会福祉負担金</t>
    <rPh sb="3" eb="5">
      <t>シャカイ</t>
    </rPh>
    <rPh sb="5" eb="7">
      <t>フクシ</t>
    </rPh>
    <rPh sb="7" eb="10">
      <t>フタンキン</t>
    </rPh>
    <phoneticPr fontId="5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</si>
  <si>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5"/>
  </si>
  <si>
    <t>［その他の未収金］</t>
    <rPh sb="3" eb="4">
      <t>タ</t>
    </rPh>
    <rPh sb="5" eb="7">
      <t>ミシュウ</t>
    </rPh>
    <phoneticPr fontId="5"/>
  </si>
  <si>
    <t>　　　総務使用料</t>
    <rPh sb="3" eb="5">
      <t>ソウム</t>
    </rPh>
    <rPh sb="5" eb="7">
      <t>シヨウ</t>
    </rPh>
    <rPh sb="7" eb="8">
      <t>リョウ</t>
    </rPh>
    <phoneticPr fontId="5"/>
  </si>
  <si>
    <t>　　　商工使用料</t>
    <rPh sb="3" eb="5">
      <t>ショウコウ</t>
    </rPh>
    <rPh sb="5" eb="7">
      <t>シヨウ</t>
    </rPh>
    <rPh sb="7" eb="8">
      <t>リョウ</t>
    </rPh>
    <phoneticPr fontId="5"/>
  </si>
  <si>
    <t>　　　土木使用料</t>
    <rPh sb="3" eb="5">
      <t>ドボク</t>
    </rPh>
    <rPh sb="5" eb="7">
      <t>シヨウ</t>
    </rPh>
    <rPh sb="7" eb="8">
      <t>リョウ</t>
    </rPh>
    <phoneticPr fontId="5"/>
  </si>
  <si>
    <t>　　　民生手数料</t>
    <rPh sb="3" eb="5">
      <t>ミンセイ</t>
    </rPh>
    <rPh sb="5" eb="8">
      <t>テスウリョウ</t>
    </rPh>
    <phoneticPr fontId="5"/>
  </si>
  <si>
    <t>　　　総務管理費雑入</t>
    <rPh sb="3" eb="5">
      <t>ソウム</t>
    </rPh>
    <rPh sb="5" eb="7">
      <t>カンリ</t>
    </rPh>
    <rPh sb="7" eb="8">
      <t>ヒ</t>
    </rPh>
    <rPh sb="8" eb="9">
      <t>ザツ</t>
    </rPh>
    <rPh sb="9" eb="10">
      <t>イ</t>
    </rPh>
    <phoneticPr fontId="5"/>
  </si>
  <si>
    <t>　　　社会福祉費雑入</t>
    <rPh sb="3" eb="5">
      <t>シャカイ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</si>
  <si>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児童福祉費雑入</t>
    <rPh sb="3" eb="5">
      <t>ジドウ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</si>
  <si>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都市計画費雑入</t>
    <rPh sb="3" eb="5">
      <t>トシ</t>
    </rPh>
    <rPh sb="5" eb="7">
      <t>ケイカク</t>
    </rPh>
    <rPh sb="7" eb="8">
      <t>ヒ</t>
    </rPh>
    <rPh sb="8" eb="9">
      <t>ザツ</t>
    </rPh>
    <rPh sb="9" eb="10">
      <t>イ</t>
    </rPh>
    <phoneticPr fontId="5"/>
  </si>
  <si>
    <t>　　　住宅費費雑入</t>
    <rPh sb="3" eb="5">
      <t>ジュウタク</t>
    </rPh>
    <rPh sb="5" eb="6">
      <t>ヒ</t>
    </rPh>
    <rPh sb="6" eb="7">
      <t>ヒ</t>
    </rPh>
    <rPh sb="7" eb="8">
      <t>ザツ</t>
    </rPh>
    <rPh sb="8" eb="9">
      <t>イ</t>
    </rPh>
    <phoneticPr fontId="5"/>
  </si>
  <si>
    <t>　　　小学校費雑入</t>
    <rPh sb="3" eb="6">
      <t>ショウガッコウ</t>
    </rPh>
    <rPh sb="6" eb="7">
      <t>ヒ</t>
    </rPh>
    <rPh sb="7" eb="8">
      <t>ザツ</t>
    </rPh>
    <rPh sb="8" eb="9">
      <t>イ</t>
    </rPh>
    <phoneticPr fontId="5"/>
  </si>
  <si>
    <t>　　　保健体育費負雑入</t>
    <rPh sb="3" eb="5">
      <t>ホケン</t>
    </rPh>
    <rPh sb="5" eb="7">
      <t>タイイク</t>
    </rPh>
    <rPh sb="7" eb="8">
      <t>ヒ</t>
    </rPh>
    <rPh sb="8" eb="9">
      <t>フ</t>
    </rPh>
    <rPh sb="9" eb="11">
      <t>ザツニュウ</t>
    </rPh>
    <phoneticPr fontId="5"/>
  </si>
  <si>
    <t>地方債等（借入先別）の明細</t>
  </si>
  <si>
    <t>会計：一般会計等</t>
    <rPh sb="0" eb="2">
      <t>カイケイ</t>
    </rPh>
    <rPh sb="3" eb="5">
      <t>イッパン</t>
    </rPh>
    <rPh sb="5" eb="8">
      <t>カイケイトウ</t>
    </rPh>
    <phoneticPr fontId="5"/>
  </si>
  <si>
    <t>地方債等残高</t>
  </si>
  <si>
    <t>政府資金</t>
  </si>
  <si>
    <t>地方公共団体_x000D_
金融機構</t>
  </si>
  <si>
    <t>市中銀行</t>
  </si>
  <si>
    <t>その他の_x000D_
金融機関</t>
  </si>
  <si>
    <t>地方公募債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</si>
  <si>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</si>
  <si>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</si>
  <si>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</si>
  <si>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</si>
  <si>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</si>
  <si>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</si>
  <si>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</si>
  <si>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</si>
  <si>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</si>
  <si>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</si>
  <si>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</si>
  <si>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</si>
  <si>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</si>
  <si>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</si>
  <si>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</si>
  <si>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</si>
  <si>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</si>
  <si>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</si>
  <si>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</si>
  <si>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</si>
  <si>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</si>
  <si>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</si>
  <si>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</si>
  <si>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</si>
  <si>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</si>
  <si>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</si>
  <si>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</si>
  <si>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</si>
  <si>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</si>
  <si>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</si>
  <si>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  <phoneticPr fontId="5"/>
  </si>
  <si>
    <t>10年超_x000D_
15年以内</t>
    <phoneticPr fontId="5"/>
  </si>
  <si>
    <t>15年超_x000D_
20年以内</t>
    <phoneticPr fontId="5"/>
  </si>
  <si>
    <t>20年超</t>
    <phoneticPr fontId="5"/>
  </si>
  <si>
    <t>特定の契約条項が付された地方債等の概要</t>
  </si>
  <si>
    <t>特定の契約条項が_x000D_
付された地方債等残高</t>
  </si>
  <si>
    <t>契約条項の概要</t>
  </si>
  <si>
    <t>－</t>
    <phoneticPr fontId="5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</si>
  <si>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</si>
  <si>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</si>
  <si>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</si>
  <si>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</si>
  <si>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</si>
  <si>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</si>
  <si>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</si>
  <si>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</si>
  <si>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</si>
  <si>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</si>
  <si>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</si>
  <si>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補助金等の明細</t>
    <phoneticPr fontId="5"/>
  </si>
  <si>
    <t>年度：令和４年度</t>
    <rPh sb="3" eb="5">
      <t>レイワ</t>
    </rPh>
    <rPh sb="6" eb="8">
      <t>ネンド</t>
    </rPh>
    <phoneticPr fontId="5"/>
  </si>
  <si>
    <t>会計：一般会計等</t>
    <rPh sb="0" eb="2">
      <t>カイケイ</t>
    </rPh>
    <rPh sb="3" eb="8">
      <t>イッパンカイケイトウ</t>
    </rPh>
    <phoneticPr fontId="5"/>
  </si>
  <si>
    <t>名称</t>
  </si>
  <si>
    <t>相手先</t>
  </si>
  <si>
    <t>金額</t>
  </si>
  <si>
    <t>支出目的</t>
  </si>
  <si>
    <t>他団体への公共施設等整備補助金等_x000D_
(所有外資産分)</t>
  </si>
  <si>
    <t>駐車場用地負担金</t>
  </si>
  <si>
    <t>一般財団法人　小松市開発公社</t>
  </si>
  <si>
    <t>県営事業負担金</t>
    <rPh sb="0" eb="2">
      <t>ケンエイ</t>
    </rPh>
    <rPh sb="2" eb="4">
      <t>ジギョウ</t>
    </rPh>
    <rPh sb="4" eb="7">
      <t>フタンキン</t>
    </rPh>
    <phoneticPr fontId="5"/>
  </si>
  <si>
    <t>石川県</t>
    <rPh sb="0" eb="3">
      <t>イシカワケン</t>
    </rPh>
    <phoneticPr fontId="5"/>
  </si>
  <si>
    <t>私立こども園等施設整備費補助金</t>
    <rPh sb="0" eb="2">
      <t>シリツ</t>
    </rPh>
    <rPh sb="5" eb="6">
      <t>エン</t>
    </rPh>
    <rPh sb="6" eb="7">
      <t>トウ</t>
    </rPh>
    <rPh sb="7" eb="9">
      <t>シセツ</t>
    </rPh>
    <rPh sb="9" eb="12">
      <t>セイビヒ</t>
    </rPh>
    <rPh sb="12" eb="15">
      <t>ホジョキン</t>
    </rPh>
    <phoneticPr fontId="5"/>
  </si>
  <si>
    <t>社会福祉法人・学校法人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phoneticPr fontId="5"/>
  </si>
  <si>
    <t>小松総合体育館改修費補助金</t>
  </si>
  <si>
    <t>公益財団法人</t>
  </si>
  <si>
    <t>特別道路整備費</t>
    <rPh sb="0" eb="2">
      <t>トクベツ</t>
    </rPh>
    <rPh sb="2" eb="4">
      <t>ドウロ</t>
    </rPh>
    <rPh sb="4" eb="6">
      <t>セイビ</t>
    </rPh>
    <rPh sb="6" eb="7">
      <t>ヒ</t>
    </rPh>
    <phoneticPr fontId="5"/>
  </si>
  <si>
    <t>国土交通省</t>
    <rPh sb="0" eb="5">
      <t>コクドコウツウショウ</t>
    </rPh>
    <phoneticPr fontId="5"/>
  </si>
  <si>
    <t>企業誘致推進費</t>
    <rPh sb="0" eb="2">
      <t>キギョウ</t>
    </rPh>
    <rPh sb="2" eb="4">
      <t>ユウチ</t>
    </rPh>
    <rPh sb="4" eb="6">
      <t>スイシン</t>
    </rPh>
    <rPh sb="6" eb="7">
      <t>ヒ</t>
    </rPh>
    <phoneticPr fontId="5"/>
  </si>
  <si>
    <t>民間企業等</t>
    <rPh sb="0" eb="2">
      <t>ミンカン</t>
    </rPh>
    <rPh sb="2" eb="4">
      <t>キギョウ</t>
    </rPh>
    <rPh sb="4" eb="5">
      <t>トウ</t>
    </rPh>
    <phoneticPr fontId="5"/>
  </si>
  <si>
    <t>定住促進費</t>
  </si>
  <si>
    <t>支給対象者</t>
    <rPh sb="0" eb="2">
      <t>シキュウ</t>
    </rPh>
    <rPh sb="2" eb="4">
      <t>タイショウ</t>
    </rPh>
    <rPh sb="4" eb="5">
      <t>シャ</t>
    </rPh>
    <phoneticPr fontId="5"/>
  </si>
  <si>
    <t>北陸新幹線建設推進費</t>
  </si>
  <si>
    <t>その他</t>
    <rPh sb="2" eb="3">
      <t>タ</t>
    </rPh>
    <phoneticPr fontId="5"/>
  </si>
  <si>
    <t>計</t>
  </si>
  <si>
    <t>その他の補助金等</t>
  </si>
  <si>
    <t>下水道事業交付金</t>
    <rPh sb="0" eb="3">
      <t>ゲスイドウ</t>
    </rPh>
    <rPh sb="3" eb="5">
      <t>ジギョウ</t>
    </rPh>
    <rPh sb="5" eb="8">
      <t>コウフキン</t>
    </rPh>
    <phoneticPr fontId="5"/>
  </si>
  <si>
    <t>上水道事業交付金</t>
    <rPh sb="0" eb="3">
      <t>ジョウスイドウ</t>
    </rPh>
    <rPh sb="3" eb="5">
      <t>ジギョウ</t>
    </rPh>
    <rPh sb="5" eb="8">
      <t>コウフキン</t>
    </rPh>
    <phoneticPr fontId="5"/>
  </si>
  <si>
    <t>病院事業交付金</t>
  </si>
  <si>
    <t>国民健康保険小松市民病院事業会計</t>
    <rPh sb="0" eb="2">
      <t>コクミン</t>
    </rPh>
    <rPh sb="2" eb="4">
      <t>ケンコウ</t>
    </rPh>
    <rPh sb="4" eb="6">
      <t>ホケン</t>
    </rPh>
    <rPh sb="6" eb="8">
      <t>コマツ</t>
    </rPh>
    <rPh sb="8" eb="10">
      <t>シミン</t>
    </rPh>
    <rPh sb="10" eb="12">
      <t>ビョウイン</t>
    </rPh>
    <rPh sb="12" eb="14">
      <t>ジギョウ</t>
    </rPh>
    <rPh sb="14" eb="16">
      <t>カイケイ</t>
    </rPh>
    <phoneticPr fontId="5"/>
  </si>
  <si>
    <t>後期高齢者医療給付費負担金</t>
    <phoneticPr fontId="5"/>
  </si>
  <si>
    <t>石川県後期高齢者医療広域連合</t>
  </si>
  <si>
    <t>飛行場周辺対策費</t>
  </si>
  <si>
    <t>小松飛行場周辺整備協議会</t>
  </si>
  <si>
    <t>放課後児童クラブ運営費</t>
    <rPh sb="0" eb="3">
      <t>ホウカゴ</t>
    </rPh>
    <rPh sb="3" eb="5">
      <t>ジドウ</t>
    </rPh>
    <rPh sb="8" eb="11">
      <t>ウンエイヒ</t>
    </rPh>
    <phoneticPr fontId="5"/>
  </si>
  <si>
    <t>公立小松大学運営費交付金</t>
    <rPh sb="0" eb="2">
      <t>コウリツ</t>
    </rPh>
    <rPh sb="2" eb="4">
      <t>コマツ</t>
    </rPh>
    <rPh sb="4" eb="6">
      <t>ダイガク</t>
    </rPh>
    <rPh sb="6" eb="9">
      <t>ウンエイヒ</t>
    </rPh>
    <rPh sb="9" eb="11">
      <t>コウフ</t>
    </rPh>
    <rPh sb="11" eb="12">
      <t>キン</t>
    </rPh>
    <phoneticPr fontId="5"/>
  </si>
  <si>
    <t>いい街こまつプレミアム事業交付金</t>
  </si>
  <si>
    <t>新型コロナウイルス感染症経済対策費</t>
    <phoneticPr fontId="5"/>
  </si>
  <si>
    <t>原油価格高騰対策支援費</t>
    <phoneticPr fontId="5"/>
  </si>
  <si>
    <t>日本型直接支払費</t>
    <phoneticPr fontId="5"/>
  </si>
  <si>
    <t>学校給食無償化推進費</t>
    <rPh sb="0" eb="2">
      <t>ガッコウ</t>
    </rPh>
    <rPh sb="2" eb="4">
      <t>キュウショク</t>
    </rPh>
    <rPh sb="4" eb="7">
      <t>ムショウカ</t>
    </rPh>
    <rPh sb="7" eb="9">
      <t>スイシン</t>
    </rPh>
    <rPh sb="9" eb="10">
      <t>ヒ</t>
    </rPh>
    <phoneticPr fontId="5"/>
  </si>
  <si>
    <t>財源の明細</t>
  </si>
  <si>
    <t>会計</t>
  </si>
  <si>
    <t>財源の内容</t>
  </si>
  <si>
    <t>一般会計等</t>
    <rPh sb="4" eb="5">
      <t>トウ</t>
    </rPh>
    <phoneticPr fontId="5"/>
  </si>
  <si>
    <t>税収等</t>
  </si>
  <si>
    <t>地方税</t>
    <rPh sb="0" eb="3">
      <t>チホウゼイ</t>
    </rPh>
    <phoneticPr fontId="5"/>
  </si>
  <si>
    <t>地方交付税</t>
    <rPh sb="0" eb="2">
      <t>チホウ</t>
    </rPh>
    <rPh sb="2" eb="5">
      <t>コウフゼイ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</si>
  <si>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</si>
  <si>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</si>
  <si>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分担金及び負担金</t>
    <phoneticPr fontId="5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</si>
  <si>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</si>
  <si>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</si>
  <si>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</si>
  <si>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</si>
  <si>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経常的_x000D_
補助金</t>
  </si>
  <si>
    <t>財源情報の明細</t>
  </si>
  <si>
    <t>会計：一般会計等</t>
    <rPh sb="3" eb="5">
      <t>イッパン</t>
    </rPh>
    <rPh sb="5" eb="8">
      <t>カイケイトウ</t>
    </rPh>
    <phoneticPr fontId="5"/>
  </si>
  <si>
    <t>（単位：円）</t>
    <phoneticPr fontId="5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</si>
  <si>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</si>
  <si>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</si>
  <si>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</si>
  <si>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</si>
  <si>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</si>
  <si>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</si>
  <si>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</si>
  <si>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【一般会計等】</t>
    <rPh sb="1" eb="3">
      <t>イッパン</t>
    </rPh>
    <rPh sb="3" eb="5">
      <t>カイケイ</t>
    </rPh>
    <rPh sb="5" eb="6">
      <t>トウ</t>
    </rPh>
    <phoneticPr fontId="5"/>
  </si>
  <si>
    <t>現金</t>
    <rPh sb="0" eb="2">
      <t>ゲンキン</t>
    </rPh>
    <phoneticPr fontId="5"/>
  </si>
  <si>
    <t>歳計外現金</t>
    <rPh sb="0" eb="2">
      <t>サイケイ</t>
    </rPh>
    <rPh sb="2" eb="3">
      <t>ガイ</t>
    </rPh>
    <rPh sb="3" eb="5">
      <t>ゲンキン</t>
    </rPh>
    <phoneticPr fontId="5"/>
  </si>
  <si>
    <t>v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</si>
</sst>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%"/>
    <numFmt numFmtId="177" formatCode="0.000%"/>
    <numFmt numFmtId="178" formatCode="yyyy/m/d;@"/>
  </numFmts>
  <fonts count="25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8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9"/>
      <name val="游ゴシック"/>
      <family val="2"/>
      <scheme val="minor"/>
    </font>
    <font>
      <sz val="9"/>
      <color rgb="FF0000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81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8" fontId="7" fillId="0" borderId="0" xfId="1" applyFont="1" applyAlignment="1"/>
    <xf numFmtId="38" fontId="8" fillId="0" borderId="0" xfId="1" applyFont="1" applyAlignment="1"/>
    <xf numFmtId="176" fontId="8" fillId="0" borderId="0" xfId="1" applyNumberFormat="1" applyFont="1" applyAlignment="1"/>
    <xf numFmtId="38" fontId="9" fillId="0" borderId="0" xfId="1" applyFont="1" applyAlignment="1"/>
    <xf numFmtId="38" fontId="10" fillId="0" borderId="0" xfId="1" applyFont="1" applyAlignment="1"/>
    <xf numFmtId="38" fontId="9" fillId="0" borderId="0" xfId="1" applyFont="1" applyAlignment="1">
      <alignment horizontal="right"/>
    </xf>
    <xf numFmtId="38" fontId="8" fillId="2" borderId="1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38" fontId="8" fillId="0" borderId="2" xfId="1" applyFont="1" applyBorder="1" applyAlignment="1"/>
    <xf numFmtId="38" fontId="8" fillId="0" borderId="0" xfId="1" applyFont="1" applyBorder="1" applyAlignment="1"/>
    <xf numFmtId="38" fontId="8" fillId="0" borderId="1" xfId="1" applyFont="1" applyBorder="1" applyAlignment="1">
      <alignment horizontal="left" vertical="center"/>
    </xf>
    <xf numFmtId="41" fontId="8" fillId="0" borderId="1" xfId="1" applyNumberFormat="1" applyFont="1" applyBorder="1" applyAlignment="1">
      <alignment horizontal="right" vertical="center"/>
    </xf>
    <xf numFmtId="41" fontId="8" fillId="0" borderId="1" xfId="1" applyNumberFormat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41" fontId="8" fillId="3" borderId="1" xfId="1" applyNumberFormat="1" applyFont="1" applyFill="1" applyBorder="1" applyAlignment="1">
      <alignment horizontal="right" vertical="center"/>
    </xf>
    <xf numFmtId="38" fontId="8" fillId="0" borderId="1" xfId="1" applyFont="1" applyBorder="1" applyAlignment="1">
      <alignment horizontal="center" vertical="center"/>
    </xf>
    <xf numFmtId="38" fontId="8" fillId="0" borderId="0" xfId="1" applyFont="1" applyAlignment="1">
      <alignment horizontal="right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41" fontId="8" fillId="5" borderId="1" xfId="1" applyNumberFormat="1" applyFont="1" applyFill="1" applyBorder="1" applyAlignment="1">
      <alignment horizontal="right" vertical="center"/>
    </xf>
    <xf numFmtId="41" fontId="8" fillId="4" borderId="1" xfId="1" applyNumberFormat="1" applyFont="1" applyFill="1" applyBorder="1" applyAlignment="1">
      <alignment horizontal="right" vertical="center"/>
    </xf>
    <xf numFmtId="176" fontId="8" fillId="4" borderId="1" xfId="1" applyNumberFormat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horizontal="left" vertical="center" shrinkToFit="1"/>
    </xf>
    <xf numFmtId="38" fontId="8" fillId="6" borderId="1" xfId="1" applyFont="1" applyFill="1" applyBorder="1" applyAlignment="1">
      <alignment horizontal="center" vertical="center"/>
    </xf>
    <xf numFmtId="41" fontId="8" fillId="6" borderId="1" xfId="1" applyNumberFormat="1" applyFont="1" applyFill="1" applyBorder="1" applyAlignment="1">
      <alignment horizontal="right" vertical="center"/>
    </xf>
    <xf numFmtId="176" fontId="8" fillId="6" borderId="1" xfId="1" applyNumberFormat="1" applyFont="1" applyFill="1" applyBorder="1" applyAlignment="1">
      <alignment horizontal="right" vertical="center"/>
    </xf>
    <xf numFmtId="38" fontId="8" fillId="0" borderId="2" xfId="1" applyFont="1" applyFill="1" applyBorder="1" applyAlignment="1"/>
    <xf numFmtId="38" fontId="8" fillId="5" borderId="1" xfId="1" applyFont="1" applyFill="1" applyBorder="1" applyAlignment="1">
      <alignment horizontal="right" vertical="center"/>
    </xf>
    <xf numFmtId="176" fontId="8" fillId="5" borderId="1" xfId="1" applyNumberFormat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left" vertical="center" shrinkToFit="1"/>
    </xf>
    <xf numFmtId="176" fontId="8" fillId="5" borderId="1" xfId="2" applyNumberFormat="1" applyFont="1" applyFill="1" applyBorder="1" applyAlignment="1">
      <alignment horizontal="right" vertical="center"/>
    </xf>
    <xf numFmtId="38" fontId="8" fillId="5" borderId="1" xfId="1" applyFont="1" applyFill="1" applyBorder="1" applyAlignment="1">
      <alignment horizontal="center" vertical="center"/>
    </xf>
    <xf numFmtId="38" fontId="8" fillId="5" borderId="0" xfId="1" applyFont="1" applyFill="1" applyBorder="1" applyAlignment="1">
      <alignment horizontal="right" vertical="center"/>
    </xf>
    <xf numFmtId="176" fontId="8" fillId="5" borderId="0" xfId="2" applyNumberFormat="1" applyFont="1" applyFill="1" applyBorder="1" applyAlignment="1">
      <alignment horizontal="right" vertical="center"/>
    </xf>
    <xf numFmtId="38" fontId="8" fillId="6" borderId="1" xfId="1" applyFont="1" applyFill="1" applyBorder="1" applyAlignment="1">
      <alignment horizontal="right" vertical="center"/>
    </xf>
    <xf numFmtId="3" fontId="7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1" xfId="0" applyNumberFormat="1" applyFont="1" applyFill="1" applyBorder="1" applyAlignment="1">
      <alignment horizontal="right" vertical="center"/>
    </xf>
    <xf numFmtId="0" fontId="12" fillId="0" borderId="1" xfId="3" applyFont="1" applyBorder="1" applyAlignment="1">
      <alignment horizontal="left" vertical="center" wrapText="1"/>
    </xf>
    <xf numFmtId="41" fontId="8" fillId="0" borderId="3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41" fontId="8" fillId="7" borderId="1" xfId="0" applyNumberFormat="1" applyFont="1" applyFill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center" vertical="center"/>
    </xf>
    <xf numFmtId="41" fontId="8" fillId="6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15" fillId="0" borderId="0" xfId="0" applyNumberFormat="1" applyFont="1"/>
    <xf numFmtId="3" fontId="16" fillId="0" borderId="0" xfId="0" applyNumberFormat="1" applyFont="1"/>
    <xf numFmtId="3" fontId="0" fillId="0" borderId="0" xfId="0" applyNumberFormat="1" applyFont="1"/>
    <xf numFmtId="38" fontId="0" fillId="0" borderId="0" xfId="1" applyFont="1" applyAlignment="1"/>
    <xf numFmtId="3" fontId="0" fillId="0" borderId="0" xfId="0" applyNumberFormat="1" applyFont="1" applyAlignment="1">
      <alignment horizontal="right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left" vertical="center"/>
    </xf>
    <xf numFmtId="41" fontId="16" fillId="0" borderId="1" xfId="0" applyNumberFormat="1" applyFont="1" applyBorder="1" applyAlignment="1">
      <alignment horizontal="right" vertical="center"/>
    </xf>
    <xf numFmtId="41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horizontal="center" vertical="center"/>
    </xf>
    <xf numFmtId="9" fontId="8" fillId="0" borderId="0" xfId="2" applyFont="1" applyAlignment="1"/>
    <xf numFmtId="3" fontId="8" fillId="0" borderId="1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lef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center" vertical="center"/>
    </xf>
    <xf numFmtId="41" fontId="8" fillId="7" borderId="6" xfId="0" applyNumberFormat="1" applyFont="1" applyFill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Fill="1"/>
    <xf numFmtId="9" fontId="8" fillId="0" borderId="0" xfId="2" applyFont="1" applyFill="1" applyAlignment="1"/>
    <xf numFmtId="10" fontId="8" fillId="0" borderId="0" xfId="2" applyNumberFormat="1" applyFont="1" applyFill="1" applyAlignment="1"/>
    <xf numFmtId="3" fontId="8" fillId="6" borderId="1" xfId="0" applyNumberFormat="1" applyFont="1" applyFill="1" applyBorder="1" applyAlignment="1">
      <alignment horizontal="left" vertical="center"/>
    </xf>
    <xf numFmtId="3" fontId="8" fillId="7" borderId="1" xfId="0" applyNumberFormat="1" applyFont="1" applyFill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right" vertical="center"/>
    </xf>
    <xf numFmtId="3" fontId="8" fillId="0" borderId="6" xfId="0" applyNumberFormat="1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Border="1"/>
    <xf numFmtId="9" fontId="8" fillId="0" borderId="0" xfId="2" applyFont="1" applyBorder="1" applyAlignment="1"/>
    <xf numFmtId="3" fontId="8" fillId="0" borderId="4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41" fontId="8" fillId="0" borderId="6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left" vertical="center"/>
    </xf>
    <xf numFmtId="41" fontId="8" fillId="0" borderId="4" xfId="0" applyNumberFormat="1" applyFont="1" applyFill="1" applyBorder="1" applyAlignment="1">
      <alignment horizontal="right" vertical="center"/>
    </xf>
    <xf numFmtId="41" fontId="8" fillId="0" borderId="6" xfId="0" applyNumberFormat="1" applyFont="1" applyFill="1" applyBorder="1" applyAlignment="1">
      <alignment horizontal="right" vertical="center"/>
    </xf>
    <xf numFmtId="3" fontId="17" fillId="0" borderId="0" xfId="0" applyNumberFormat="1" applyFont="1"/>
    <xf numFmtId="3" fontId="18" fillId="0" borderId="0" xfId="0" applyNumberFormat="1" applyFont="1"/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Alignment="1"/>
    <xf numFmtId="3" fontId="16" fillId="2" borderId="8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center"/>
    </xf>
    <xf numFmtId="3" fontId="19" fillId="0" borderId="1" xfId="0" applyNumberFormat="1" applyFont="1" applyFill="1" applyBorder="1" applyAlignment="1">
      <alignment horizontal="right" vertical="center"/>
    </xf>
    <xf numFmtId="3" fontId="19" fillId="0" borderId="11" xfId="0" applyNumberFormat="1" applyFont="1" applyFill="1" applyBorder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9" fillId="0" borderId="0" xfId="0" applyNumberFormat="1" applyFont="1" applyAlignment="1"/>
    <xf numFmtId="3" fontId="19" fillId="0" borderId="0" xfId="0" applyNumberFormat="1" applyFont="1"/>
    <xf numFmtId="3" fontId="19" fillId="8" borderId="0" xfId="0" applyNumberFormat="1" applyFont="1" applyFill="1"/>
    <xf numFmtId="3" fontId="8" fillId="9" borderId="0" xfId="0" applyNumberFormat="1" applyFont="1" applyFill="1"/>
    <xf numFmtId="3" fontId="19" fillId="0" borderId="1" xfId="0" applyNumberFormat="1" applyFont="1" applyFill="1" applyBorder="1" applyAlignment="1">
      <alignment vertical="center"/>
    </xf>
    <xf numFmtId="177" fontId="19" fillId="0" borderId="1" xfId="2" applyNumberFormat="1" applyFont="1" applyFill="1" applyBorder="1" applyAlignment="1">
      <alignment vertical="center"/>
    </xf>
    <xf numFmtId="3" fontId="20" fillId="0" borderId="0" xfId="0" applyNumberFormat="1" applyFont="1"/>
    <xf numFmtId="3" fontId="16" fillId="0" borderId="11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Alignment="1">
      <alignment horizontal="center"/>
    </xf>
    <xf numFmtId="178" fontId="16" fillId="0" borderId="0" xfId="0" applyNumberFormat="1" applyFont="1"/>
    <xf numFmtId="3" fontId="16" fillId="0" borderId="0" xfId="0" applyNumberFormat="1" applyFont="1" applyAlignment="1">
      <alignment horizontal="right"/>
    </xf>
    <xf numFmtId="3" fontId="21" fillId="0" borderId="0" xfId="0" applyNumberFormat="1" applyFont="1"/>
    <xf numFmtId="3" fontId="16" fillId="2" borderId="11" xfId="0" applyNumberFormat="1" applyFont="1" applyFill="1" applyBorder="1" applyAlignment="1">
      <alignment horizontal="center" vertical="center" wrapText="1"/>
    </xf>
    <xf numFmtId="41" fontId="16" fillId="0" borderId="11" xfId="0" applyNumberFormat="1" applyFont="1" applyBorder="1" applyAlignment="1">
      <alignment horizontal="left" vertical="center"/>
    </xf>
    <xf numFmtId="41" fontId="16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3" fontId="22" fillId="0" borderId="0" xfId="0" applyNumberFormat="1" applyFont="1"/>
    <xf numFmtId="3" fontId="8" fillId="0" borderId="1" xfId="0" applyNumberFormat="1" applyFont="1" applyFill="1" applyBorder="1" applyAlignment="1">
      <alignment horizontal="left" vertical="center"/>
    </xf>
    <xf numFmtId="3" fontId="8" fillId="0" borderId="12" xfId="0" applyNumberFormat="1" applyFont="1" applyBorder="1" applyAlignment="1">
      <alignment horizontal="center" vertical="center"/>
    </xf>
    <xf numFmtId="3" fontId="23" fillId="8" borderId="0" xfId="0" applyNumberFormat="1" applyFont="1" applyFill="1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9" fillId="0" borderId="0" xfId="0" applyNumberFormat="1" applyFont="1" applyAlignment="1">
      <alignment horizontal="right" vertical="center"/>
    </xf>
    <xf numFmtId="3" fontId="24" fillId="0" borderId="14" xfId="0" applyNumberFormat="1" applyFont="1" applyBorder="1" applyAlignment="1">
      <alignment vertical="center"/>
    </xf>
    <xf numFmtId="41" fontId="22" fillId="0" borderId="15" xfId="0" applyNumberFormat="1" applyFont="1" applyFill="1" applyBorder="1" applyAlignment="1">
      <alignment horizontal="right" vertical="center"/>
    </xf>
    <xf numFmtId="41" fontId="22" fillId="0" borderId="16" xfId="0" applyNumberFormat="1" applyFont="1" applyFill="1" applyBorder="1" applyAlignment="1">
      <alignment horizontal="right" vertical="center"/>
    </xf>
    <xf numFmtId="3" fontId="24" fillId="0" borderId="11" xfId="0" applyNumberFormat="1" applyFont="1" applyBorder="1" applyAlignment="1">
      <alignment vertical="center"/>
    </xf>
    <xf numFmtId="41" fontId="22" fillId="0" borderId="17" xfId="0" applyNumberFormat="1" applyFont="1" applyFill="1" applyBorder="1" applyAlignment="1">
      <alignment horizontal="right" vertical="center"/>
    </xf>
    <xf numFmtId="41" fontId="22" fillId="0" borderId="1" xfId="0" applyNumberFormat="1" applyFont="1" applyFill="1" applyBorder="1" applyAlignment="1">
      <alignment horizontal="right" vertical="center"/>
    </xf>
    <xf numFmtId="41" fontId="22" fillId="0" borderId="18" xfId="0" applyNumberFormat="1" applyFont="1" applyFill="1" applyBorder="1" applyAlignment="1">
      <alignment horizontal="right" vertical="center"/>
    </xf>
    <xf numFmtId="41" fontId="22" fillId="0" borderId="19" xfId="0" applyNumberFormat="1" applyFont="1" applyFill="1" applyBorder="1" applyAlignment="1">
      <alignment horizontal="right" vertical="center"/>
    </xf>
    <xf numFmtId="41" fontId="22" fillId="0" borderId="4" xfId="0" applyNumberFormat="1" applyFont="1" applyFill="1" applyBorder="1" applyAlignment="1">
      <alignment horizontal="right" vertical="center"/>
    </xf>
    <xf numFmtId="3" fontId="24" fillId="0" borderId="11" xfId="0" applyNumberFormat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center" vertical="center"/>
    </xf>
    <xf numFmtId="38" fontId="16" fillId="4" borderId="1" xfId="1" applyFont="1" applyFill="1" applyBorder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41" fontId="8" fillId="0" borderId="3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2" borderId="7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left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left" vertical="center"/>
    </xf>
    <xf numFmtId="3" fontId="8" fillId="0" borderId="4" xfId="0" applyNumberFormat="1" applyFont="1" applyBorder="1" applyAlignment="1">
      <alignment horizontal="left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24" fillId="2" borderId="11" xfId="0" applyNumberFormat="1" applyFont="1" applyFill="1" applyBorder="1" applyAlignment="1">
      <alignment horizontal="center" vertical="center"/>
    </xf>
    <xf numFmtId="3" fontId="24" fillId="0" borderId="13" xfId="0" applyNumberFormat="1" applyFont="1" applyBorder="1" applyAlignment="1">
      <alignment vertical="center"/>
    </xf>
    <xf numFmtId="3" fontId="24" fillId="2" borderId="1" xfId="0" applyNumberFormat="1" applyFont="1" applyFill="1" applyBorder="1" applyAlignment="1">
      <alignment horizontal="center" vertical="center"/>
    </xf>
    <xf numFmtId="3" fontId="24" fillId="0" borderId="6" xfId="0" applyNumberFormat="1" applyFont="1" applyBorder="1" applyAlignme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I6" sqref="I6"/>
    </sheetView>
  </sheetViews>
  <sheetFormatPr defaultColWidth="8.875" defaultRowHeight="11.25" x14ac:dyDescent="0.15"/>
  <cols>
    <col min="1" max="1" width="30.875" style="7" customWidth="1"/>
    <col min="2" max="8" width="15.875" style="7" customWidth="1"/>
    <col min="9" max="16384" width="8.875" style="7"/>
  </cols>
  <sheetData>
    <row r="1" spans="1:8" ht="21" x14ac:dyDescent="0.15">
      <c r="A1" s="153" t="s">
        <v>0</v>
      </c>
      <c r="B1" s="153"/>
      <c r="C1" s="153"/>
      <c r="D1" s="153"/>
      <c r="E1" s="153"/>
      <c r="F1" s="153"/>
      <c r="G1" s="153"/>
      <c r="H1" s="153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4</v>
      </c>
    </row>
    <row r="5" spans="1:8" ht="33.75" x14ac:dyDescent="0.15">
      <c r="A5" s="6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</row>
    <row r="6" spans="1:8" x14ac:dyDescent="0.15">
      <c r="A6" s="5" t="s">
        <v>13</v>
      </c>
      <c r="B6" s="3">
        <v>138956047893</v>
      </c>
      <c r="C6" s="3">
        <v>5646390723</v>
      </c>
      <c r="D6" s="3">
        <v>2500206364</v>
      </c>
      <c r="E6" s="3">
        <v>142102232252</v>
      </c>
      <c r="F6" s="3">
        <v>66576677586</v>
      </c>
      <c r="G6" s="3">
        <v>2607317400</v>
      </c>
      <c r="H6" s="3">
        <v>75525554666</v>
      </c>
    </row>
    <row r="7" spans="1:8" x14ac:dyDescent="0.15">
      <c r="A7" s="5" t="s">
        <v>14</v>
      </c>
      <c r="B7" s="3">
        <v>26657103405</v>
      </c>
      <c r="C7" s="3">
        <v>421954987</v>
      </c>
      <c r="D7" s="3">
        <v>14489208</v>
      </c>
      <c r="E7" s="3">
        <v>27064569184</v>
      </c>
      <c r="F7" s="3" t="s">
        <v>15</v>
      </c>
      <c r="G7" s="3" t="s">
        <v>15</v>
      </c>
      <c r="H7" s="3">
        <v>27064569184</v>
      </c>
    </row>
    <row r="8" spans="1:8" x14ac:dyDescent="0.15">
      <c r="A8" s="5" t="s">
        <v>16</v>
      </c>
      <c r="B8" s="3">
        <v>1103679167</v>
      </c>
      <c r="C8" s="3" t="s">
        <v>15</v>
      </c>
      <c r="D8" s="3" t="s">
        <v>15</v>
      </c>
      <c r="E8" s="3">
        <v>1103679167</v>
      </c>
      <c r="F8" s="3" t="s">
        <v>15</v>
      </c>
      <c r="G8" s="3" t="s">
        <v>15</v>
      </c>
      <c r="H8" s="3">
        <v>1103679167</v>
      </c>
    </row>
    <row r="9" spans="1:8" x14ac:dyDescent="0.15">
      <c r="A9" s="5" t="s">
        <v>17</v>
      </c>
      <c r="B9" s="3">
        <v>93192765845</v>
      </c>
      <c r="C9" s="3">
        <v>1153303865</v>
      </c>
      <c r="D9" s="3">
        <v>236996726</v>
      </c>
      <c r="E9" s="3">
        <v>94109072984</v>
      </c>
      <c r="F9" s="3">
        <v>57435295702</v>
      </c>
      <c r="G9" s="3">
        <v>1776667266</v>
      </c>
      <c r="H9" s="3">
        <v>36673777282</v>
      </c>
    </row>
    <row r="10" spans="1:8" x14ac:dyDescent="0.15">
      <c r="A10" s="5" t="s">
        <v>18</v>
      </c>
      <c r="B10" s="3">
        <v>10210036277</v>
      </c>
      <c r="C10" s="3">
        <v>1279658488</v>
      </c>
      <c r="D10" s="3" t="s">
        <v>15</v>
      </c>
      <c r="E10" s="3">
        <v>11489694765</v>
      </c>
      <c r="F10" s="3">
        <v>5533457991</v>
      </c>
      <c r="G10" s="3">
        <v>670100654</v>
      </c>
      <c r="H10" s="3">
        <v>5956236774</v>
      </c>
    </row>
    <row r="11" spans="1:8" x14ac:dyDescent="0.15">
      <c r="A11" s="5" t="s">
        <v>19</v>
      </c>
      <c r="B11" s="3">
        <v>5485259499</v>
      </c>
      <c r="C11" s="3">
        <v>1073820383</v>
      </c>
      <c r="D11" s="3" t="s">
        <v>15</v>
      </c>
      <c r="E11" s="3">
        <v>6559079882</v>
      </c>
      <c r="F11" s="3">
        <v>3607923893</v>
      </c>
      <c r="G11" s="3">
        <v>160549480</v>
      </c>
      <c r="H11" s="3">
        <v>2951155989</v>
      </c>
    </row>
    <row r="12" spans="1:8" x14ac:dyDescent="0.15">
      <c r="A12" s="5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</row>
    <row r="13" spans="1:8" x14ac:dyDescent="0.15">
      <c r="A13" s="5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</row>
    <row r="14" spans="1:8" x14ac:dyDescent="0.15">
      <c r="A14" s="5" t="s">
        <v>22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</row>
    <row r="15" spans="1:8" x14ac:dyDescent="0.15">
      <c r="A15" s="5" t="s">
        <v>23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</row>
    <row r="16" spans="1:8" x14ac:dyDescent="0.15">
      <c r="A16" s="5" t="s">
        <v>24</v>
      </c>
      <c r="B16" s="3">
        <v>2307203700</v>
      </c>
      <c r="C16" s="3">
        <v>1717653000</v>
      </c>
      <c r="D16" s="3">
        <v>2248720430</v>
      </c>
      <c r="E16" s="3">
        <v>1776136270</v>
      </c>
      <c r="F16" s="3" t="s">
        <v>15</v>
      </c>
      <c r="G16" s="3" t="s">
        <v>15</v>
      </c>
      <c r="H16" s="3">
        <v>1776136270</v>
      </c>
    </row>
    <row r="17" spans="1:8" x14ac:dyDescent="0.15">
      <c r="A17" s="5" t="s">
        <v>25</v>
      </c>
      <c r="B17" s="3">
        <v>243874527115</v>
      </c>
      <c r="C17" s="3">
        <v>2004714820</v>
      </c>
      <c r="D17" s="3">
        <v>200150203</v>
      </c>
      <c r="E17" s="3">
        <v>245679091732</v>
      </c>
      <c r="F17" s="3">
        <v>146956745916</v>
      </c>
      <c r="G17" s="3">
        <v>3264442428</v>
      </c>
      <c r="H17" s="3">
        <v>98722345816</v>
      </c>
    </row>
    <row r="18" spans="1:8" x14ac:dyDescent="0.15">
      <c r="A18" s="5" t="s">
        <v>26</v>
      </c>
      <c r="B18" s="3" t="s">
        <v>15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</row>
    <row r="19" spans="1:8" x14ac:dyDescent="0.15">
      <c r="A19" s="5" t="s">
        <v>27</v>
      </c>
      <c r="B19" s="3">
        <v>8172995587</v>
      </c>
      <c r="C19" s="3">
        <v>91929289</v>
      </c>
      <c r="D19" s="3">
        <v>59676</v>
      </c>
      <c r="E19" s="3">
        <v>8264865200</v>
      </c>
      <c r="F19" s="3" t="s">
        <v>15</v>
      </c>
      <c r="G19" s="3" t="s">
        <v>15</v>
      </c>
      <c r="H19" s="3">
        <v>8264865200</v>
      </c>
    </row>
    <row r="20" spans="1:8" x14ac:dyDescent="0.15">
      <c r="A20" s="5" t="s">
        <v>28</v>
      </c>
      <c r="B20" s="3" t="s">
        <v>15</v>
      </c>
      <c r="C20" s="3" t="s">
        <v>15</v>
      </c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</row>
    <row r="21" spans="1:8" x14ac:dyDescent="0.15">
      <c r="A21" s="5" t="s">
        <v>29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</row>
    <row r="22" spans="1:8" x14ac:dyDescent="0.15">
      <c r="A22" s="5" t="s">
        <v>30</v>
      </c>
      <c r="B22" s="3">
        <v>23553</v>
      </c>
      <c r="C22" s="3" t="s">
        <v>15</v>
      </c>
      <c r="D22" s="3" t="s">
        <v>15</v>
      </c>
      <c r="E22" s="3">
        <v>23553</v>
      </c>
      <c r="F22" s="3" t="s">
        <v>15</v>
      </c>
      <c r="G22" s="3" t="s">
        <v>15</v>
      </c>
      <c r="H22" s="3">
        <v>23553</v>
      </c>
    </row>
    <row r="23" spans="1:8" x14ac:dyDescent="0.15">
      <c r="A23" s="5" t="s">
        <v>31</v>
      </c>
      <c r="B23" s="3" t="s">
        <v>15</v>
      </c>
      <c r="C23" s="3" t="s">
        <v>15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</row>
    <row r="24" spans="1:8" x14ac:dyDescent="0.15">
      <c r="A24" s="5" t="s">
        <v>32</v>
      </c>
      <c r="B24" s="3">
        <v>7219538497</v>
      </c>
      <c r="C24" s="3" t="s">
        <v>15</v>
      </c>
      <c r="D24" s="3">
        <v>13109550</v>
      </c>
      <c r="E24" s="3">
        <v>7206428947</v>
      </c>
      <c r="F24" s="3" t="s">
        <v>15</v>
      </c>
      <c r="G24" s="3" t="s">
        <v>15</v>
      </c>
      <c r="H24" s="3">
        <v>7206428947</v>
      </c>
    </row>
    <row r="25" spans="1:8" x14ac:dyDescent="0.15">
      <c r="A25" s="5" t="s">
        <v>33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</row>
    <row r="26" spans="1:8" x14ac:dyDescent="0.15">
      <c r="A26" s="5" t="s">
        <v>34</v>
      </c>
      <c r="B26" s="3" t="s">
        <v>15</v>
      </c>
      <c r="C26" s="3" t="s">
        <v>15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</row>
    <row r="27" spans="1:8" x14ac:dyDescent="0.15">
      <c r="A27" s="5" t="s">
        <v>35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</row>
    <row r="28" spans="1:8" x14ac:dyDescent="0.15">
      <c r="A28" s="5" t="s">
        <v>36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</row>
    <row r="29" spans="1:8" x14ac:dyDescent="0.15">
      <c r="A29" s="5" t="s">
        <v>37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</row>
    <row r="30" spans="1:8" x14ac:dyDescent="0.15">
      <c r="A30" s="5" t="s">
        <v>38</v>
      </c>
      <c r="B30" s="3" t="s">
        <v>15</v>
      </c>
      <c r="C30" s="3" t="s">
        <v>15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</row>
    <row r="31" spans="1:8" x14ac:dyDescent="0.15">
      <c r="A31" s="5" t="s">
        <v>39</v>
      </c>
      <c r="B31" s="3">
        <v>5256198629</v>
      </c>
      <c r="C31" s="3">
        <v>7791392</v>
      </c>
      <c r="D31" s="3" t="s">
        <v>15</v>
      </c>
      <c r="E31" s="3">
        <v>5263990021</v>
      </c>
      <c r="F31" s="3" t="s">
        <v>15</v>
      </c>
      <c r="G31" s="3" t="s">
        <v>15</v>
      </c>
      <c r="H31" s="3">
        <v>5263990021</v>
      </c>
    </row>
    <row r="32" spans="1:8" x14ac:dyDescent="0.15">
      <c r="A32" s="5" t="s">
        <v>40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</row>
    <row r="33" spans="1:8" x14ac:dyDescent="0.15">
      <c r="A33" s="5" t="s">
        <v>41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</row>
    <row r="34" spans="1:8" x14ac:dyDescent="0.15">
      <c r="A34" s="5" t="s">
        <v>42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</row>
    <row r="35" spans="1:8" x14ac:dyDescent="0.15">
      <c r="A35" s="5" t="s">
        <v>43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</row>
    <row r="36" spans="1:8" x14ac:dyDescent="0.15">
      <c r="A36" s="5" t="s">
        <v>44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</row>
    <row r="37" spans="1:8" x14ac:dyDescent="0.15">
      <c r="A37" s="5" t="s">
        <v>45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</row>
    <row r="38" spans="1:8" x14ac:dyDescent="0.15">
      <c r="A38" s="5" t="s">
        <v>46</v>
      </c>
      <c r="B38" s="3">
        <v>318462327</v>
      </c>
      <c r="C38" s="3" t="s">
        <v>15</v>
      </c>
      <c r="D38" s="3">
        <v>17290100</v>
      </c>
      <c r="E38" s="3">
        <v>301172227</v>
      </c>
      <c r="F38" s="3">
        <v>236891267</v>
      </c>
      <c r="G38" s="3">
        <v>6235319</v>
      </c>
      <c r="H38" s="3">
        <v>64280960</v>
      </c>
    </row>
    <row r="39" spans="1:8" x14ac:dyDescent="0.15">
      <c r="A39" s="5" t="s">
        <v>47</v>
      </c>
      <c r="B39" s="3" t="s">
        <v>15</v>
      </c>
      <c r="C39" s="3" t="s">
        <v>15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</row>
    <row r="40" spans="1:8" x14ac:dyDescent="0.15">
      <c r="A40" s="5" t="s">
        <v>48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</row>
    <row r="41" spans="1:8" x14ac:dyDescent="0.15">
      <c r="A41" s="5" t="s">
        <v>49</v>
      </c>
      <c r="B41" s="3" t="s">
        <v>15</v>
      </c>
      <c r="C41" s="3" t="s">
        <v>15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</row>
    <row r="42" spans="1:8" x14ac:dyDescent="0.15">
      <c r="A42" s="5" t="s">
        <v>50</v>
      </c>
      <c r="B42" s="3" t="s">
        <v>15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</row>
    <row r="43" spans="1:8" x14ac:dyDescent="0.15">
      <c r="A43" s="5" t="s">
        <v>51</v>
      </c>
      <c r="B43" s="3" t="s">
        <v>15</v>
      </c>
      <c r="C43" s="3" t="s">
        <v>15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</row>
    <row r="44" spans="1:8" x14ac:dyDescent="0.15">
      <c r="A44" s="5" t="s">
        <v>52</v>
      </c>
      <c r="B44" s="3" t="s">
        <v>15</v>
      </c>
      <c r="C44" s="3" t="s">
        <v>15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</row>
    <row r="45" spans="1:8" x14ac:dyDescent="0.15">
      <c r="A45" s="5" t="s">
        <v>53</v>
      </c>
      <c r="B45" s="3">
        <v>664416610</v>
      </c>
      <c r="C45" s="3" t="s">
        <v>15</v>
      </c>
      <c r="D45" s="3" t="s">
        <v>15</v>
      </c>
      <c r="E45" s="3">
        <v>664416610</v>
      </c>
      <c r="F45" s="3">
        <v>513284668</v>
      </c>
      <c r="G45" s="3">
        <v>14775613</v>
      </c>
      <c r="H45" s="3">
        <v>151131942</v>
      </c>
    </row>
    <row r="46" spans="1:8" x14ac:dyDescent="0.15">
      <c r="A46" s="5" t="s">
        <v>54</v>
      </c>
      <c r="B46" s="3">
        <v>28131573824</v>
      </c>
      <c r="C46" s="3">
        <v>18539540</v>
      </c>
      <c r="D46" s="3" t="s">
        <v>15</v>
      </c>
      <c r="E46" s="3">
        <v>28150113364</v>
      </c>
      <c r="F46" s="3">
        <v>17563644992</v>
      </c>
      <c r="G46" s="3">
        <v>453921346</v>
      </c>
      <c r="H46" s="3">
        <v>10586468372</v>
      </c>
    </row>
    <row r="47" spans="1:8" x14ac:dyDescent="0.15">
      <c r="A47" s="5" t="s">
        <v>55</v>
      </c>
      <c r="B47" s="3">
        <v>155456760867</v>
      </c>
      <c r="C47" s="3">
        <v>1465778849</v>
      </c>
      <c r="D47" s="3" t="s">
        <v>15</v>
      </c>
      <c r="E47" s="3">
        <v>156922539716</v>
      </c>
      <c r="F47" s="3">
        <v>107309292838</v>
      </c>
      <c r="G47" s="3">
        <v>2090143128</v>
      </c>
      <c r="H47" s="3">
        <v>49613246878</v>
      </c>
    </row>
    <row r="48" spans="1:8" x14ac:dyDescent="0.15">
      <c r="A48" s="5" t="s">
        <v>56</v>
      </c>
      <c r="B48" s="3">
        <v>91127645</v>
      </c>
      <c r="C48" s="3" t="s">
        <v>15</v>
      </c>
      <c r="D48" s="3" t="s">
        <v>15</v>
      </c>
      <c r="E48" s="3">
        <v>91127645</v>
      </c>
      <c r="F48" s="3">
        <v>18639485</v>
      </c>
      <c r="G48" s="3">
        <v>4842196</v>
      </c>
      <c r="H48" s="3">
        <v>72488160</v>
      </c>
    </row>
    <row r="49" spans="1:8" x14ac:dyDescent="0.15">
      <c r="A49" s="5" t="s">
        <v>57</v>
      </c>
      <c r="B49" s="3" t="s">
        <v>15</v>
      </c>
      <c r="C49" s="3" t="s">
        <v>15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</row>
    <row r="50" spans="1:8" x14ac:dyDescent="0.15">
      <c r="A50" s="5" t="s">
        <v>58</v>
      </c>
      <c r="B50" s="3" t="s">
        <v>15</v>
      </c>
      <c r="C50" s="3" t="s">
        <v>15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</row>
    <row r="51" spans="1:8" x14ac:dyDescent="0.15">
      <c r="A51" s="5" t="s">
        <v>59</v>
      </c>
      <c r="B51" s="3" t="s">
        <v>15</v>
      </c>
      <c r="C51" s="3" t="s">
        <v>15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</row>
    <row r="52" spans="1:8" x14ac:dyDescent="0.15">
      <c r="A52" s="5" t="s">
        <v>60</v>
      </c>
      <c r="B52" s="3">
        <v>3730341609</v>
      </c>
      <c r="C52" s="3">
        <v>156854247</v>
      </c>
      <c r="D52" s="3" t="s">
        <v>15</v>
      </c>
      <c r="E52" s="3">
        <v>3887195856</v>
      </c>
      <c r="F52" s="3">
        <v>2851235540</v>
      </c>
      <c r="G52" s="3">
        <v>75292753</v>
      </c>
      <c r="H52" s="3">
        <v>1035960316</v>
      </c>
    </row>
    <row r="53" spans="1:8" x14ac:dyDescent="0.15">
      <c r="A53" s="5" t="s">
        <v>61</v>
      </c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</row>
    <row r="54" spans="1:8" x14ac:dyDescent="0.15">
      <c r="A54" s="5" t="s">
        <v>62</v>
      </c>
      <c r="B54" s="3" t="s">
        <v>15</v>
      </c>
      <c r="C54" s="3" t="s">
        <v>15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</row>
    <row r="55" spans="1:8" x14ac:dyDescent="0.15">
      <c r="A55" s="5" t="s">
        <v>63</v>
      </c>
      <c r="B55" s="3" t="s">
        <v>15</v>
      </c>
      <c r="C55" s="3" t="s">
        <v>15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</row>
    <row r="56" spans="1:8" x14ac:dyDescent="0.15">
      <c r="A56" s="5" t="s">
        <v>64</v>
      </c>
      <c r="B56" s="3" t="s">
        <v>15</v>
      </c>
      <c r="C56" s="3" t="s">
        <v>15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</row>
    <row r="57" spans="1:8" x14ac:dyDescent="0.15">
      <c r="A57" s="5" t="s">
        <v>65</v>
      </c>
      <c r="B57" s="3">
        <v>17963575964</v>
      </c>
      <c r="C57" s="3" t="s">
        <v>15</v>
      </c>
      <c r="D57" s="3" t="s">
        <v>15</v>
      </c>
      <c r="E57" s="3">
        <v>17963575964</v>
      </c>
      <c r="F57" s="3">
        <v>8535381690</v>
      </c>
      <c r="G57" s="3">
        <v>302259993</v>
      </c>
      <c r="H57" s="3">
        <v>9428194274</v>
      </c>
    </row>
    <row r="58" spans="1:8" x14ac:dyDescent="0.15">
      <c r="A58" s="5" t="s">
        <v>66</v>
      </c>
      <c r="B58" s="3">
        <v>8454440548</v>
      </c>
      <c r="C58" s="3">
        <v>31526000</v>
      </c>
      <c r="D58" s="3" t="s">
        <v>15</v>
      </c>
      <c r="E58" s="3">
        <v>8485966548</v>
      </c>
      <c r="F58" s="3">
        <v>4930598621</v>
      </c>
      <c r="G58" s="3">
        <v>129485170</v>
      </c>
      <c r="H58" s="3">
        <v>3555367927</v>
      </c>
    </row>
    <row r="59" spans="1:8" x14ac:dyDescent="0.15">
      <c r="A59" s="5" t="s">
        <v>67</v>
      </c>
      <c r="B59" s="3">
        <v>7038406087</v>
      </c>
      <c r="C59" s="3">
        <v>112545895</v>
      </c>
      <c r="D59" s="3" t="s">
        <v>15</v>
      </c>
      <c r="E59" s="3">
        <v>7150951982</v>
      </c>
      <c r="F59" s="3">
        <v>4997386415</v>
      </c>
      <c r="G59" s="3">
        <v>187389310</v>
      </c>
      <c r="H59" s="3">
        <v>2153565567</v>
      </c>
    </row>
    <row r="60" spans="1:8" x14ac:dyDescent="0.15">
      <c r="A60" s="5" t="s">
        <v>68</v>
      </c>
      <c r="B60" s="3">
        <v>1952008</v>
      </c>
      <c r="C60" s="3">
        <v>9240000</v>
      </c>
      <c r="D60" s="3" t="s">
        <v>15</v>
      </c>
      <c r="E60" s="3">
        <v>11192008</v>
      </c>
      <c r="F60" s="3">
        <v>390400</v>
      </c>
      <c r="G60" s="3">
        <v>97600</v>
      </c>
      <c r="H60" s="3">
        <v>10801608</v>
      </c>
    </row>
    <row r="61" spans="1:8" x14ac:dyDescent="0.15">
      <c r="A61" s="5" t="s">
        <v>69</v>
      </c>
      <c r="B61" s="3">
        <v>1374713360</v>
      </c>
      <c r="C61" s="3">
        <v>110509608</v>
      </c>
      <c r="D61" s="3">
        <v>169690877</v>
      </c>
      <c r="E61" s="3">
        <v>1315532091</v>
      </c>
      <c r="F61" s="3" t="s">
        <v>15</v>
      </c>
      <c r="G61" s="3" t="s">
        <v>15</v>
      </c>
      <c r="H61" s="3">
        <v>1315532091</v>
      </c>
    </row>
    <row r="62" spans="1:8" x14ac:dyDescent="0.15">
      <c r="A62" s="5" t="s">
        <v>70</v>
      </c>
      <c r="B62" s="3">
        <v>16694006347</v>
      </c>
      <c r="C62" s="3">
        <v>395479527</v>
      </c>
      <c r="D62" s="3">
        <v>3700000</v>
      </c>
      <c r="E62" s="3">
        <v>17085785874</v>
      </c>
      <c r="F62" s="3">
        <v>7404004303</v>
      </c>
      <c r="G62" s="3">
        <v>875031813</v>
      </c>
      <c r="H62" s="3">
        <v>9681781571</v>
      </c>
    </row>
    <row r="63" spans="1:8" x14ac:dyDescent="0.15">
      <c r="A63" s="5" t="s">
        <v>71</v>
      </c>
      <c r="B63" s="3">
        <v>5463380030</v>
      </c>
      <c r="C63" s="3">
        <v>18921993</v>
      </c>
      <c r="D63" s="3" t="s">
        <v>15</v>
      </c>
      <c r="E63" s="3">
        <v>5482302023</v>
      </c>
      <c r="F63" s="3">
        <v>1276587097</v>
      </c>
      <c r="G63" s="3">
        <v>322765509</v>
      </c>
      <c r="H63" s="3">
        <v>4205714926</v>
      </c>
    </row>
    <row r="64" spans="1:8" x14ac:dyDescent="0.15">
      <c r="A64" s="5" t="s">
        <v>72</v>
      </c>
      <c r="B64" s="3">
        <v>7990135127</v>
      </c>
      <c r="C64" s="3">
        <v>376557534</v>
      </c>
      <c r="D64" s="3">
        <v>3700000</v>
      </c>
      <c r="E64" s="3">
        <v>8362992661</v>
      </c>
      <c r="F64" s="3">
        <v>6127417206</v>
      </c>
      <c r="G64" s="3">
        <v>552266304</v>
      </c>
      <c r="H64" s="3">
        <v>2235575455</v>
      </c>
    </row>
    <row r="65" spans="1:8" x14ac:dyDescent="0.15">
      <c r="A65" s="5" t="s">
        <v>73</v>
      </c>
      <c r="B65" s="3">
        <v>3240491190</v>
      </c>
      <c r="C65" s="3" t="s">
        <v>15</v>
      </c>
      <c r="D65" s="3" t="s">
        <v>15</v>
      </c>
      <c r="E65" s="3">
        <v>3240491190</v>
      </c>
      <c r="F65" s="3" t="s">
        <v>15</v>
      </c>
      <c r="G65" s="3" t="s">
        <v>15</v>
      </c>
      <c r="H65" s="3">
        <v>3240491190</v>
      </c>
    </row>
    <row r="66" spans="1:8" x14ac:dyDescent="0.15">
      <c r="A66" s="5" t="s">
        <v>74</v>
      </c>
      <c r="B66" s="3">
        <v>399524581355</v>
      </c>
      <c r="C66" s="3">
        <v>8046585070</v>
      </c>
      <c r="D66" s="3">
        <v>2704056567</v>
      </c>
      <c r="E66" s="3">
        <v>404867109858</v>
      </c>
      <c r="F66" s="3">
        <v>220937427805</v>
      </c>
      <c r="G66" s="3">
        <v>6746791641</v>
      </c>
      <c r="H66" s="3">
        <v>183929682053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zoomScaleSheetLayoutView="100" workbookViewId="0">
      <selection activeCell="D14" sqref="D14"/>
    </sheetView>
  </sheetViews>
  <sheetFormatPr defaultColWidth="8.875" defaultRowHeight="15.75" x14ac:dyDescent="0.35"/>
  <cols>
    <col min="1" max="1" width="22.875" style="67" customWidth="1"/>
    <col min="2" max="10" width="12.875" style="67" customWidth="1"/>
    <col min="11" max="16384" width="8.875" style="67"/>
  </cols>
  <sheetData>
    <row r="1" spans="1:10" ht="30" x14ac:dyDescent="0.6">
      <c r="A1" s="66" t="s">
        <v>334</v>
      </c>
    </row>
    <row r="2" spans="1:10" ht="13.5" customHeight="1" x14ac:dyDescent="0.4">
      <c r="A2" s="68" t="s">
        <v>222</v>
      </c>
    </row>
    <row r="3" spans="1:10" ht="18.75" x14ac:dyDescent="0.4">
      <c r="A3" s="68" t="s">
        <v>86</v>
      </c>
    </row>
    <row r="4" spans="1:10" ht="18.75" x14ac:dyDescent="0.4">
      <c r="A4" s="68" t="s">
        <v>303</v>
      </c>
      <c r="J4" s="53" t="s">
        <v>89</v>
      </c>
    </row>
    <row r="5" spans="1:10" ht="37.5" customHeight="1" x14ac:dyDescent="0.35">
      <c r="A5" s="107" t="s">
        <v>304</v>
      </c>
      <c r="B5" s="71" t="s">
        <v>335</v>
      </c>
      <c r="C5" s="72" t="s">
        <v>336</v>
      </c>
      <c r="D5" s="72" t="s">
        <v>337</v>
      </c>
      <c r="E5" s="72" t="s">
        <v>338</v>
      </c>
      <c r="F5" s="72" t="s">
        <v>339</v>
      </c>
      <c r="G5" s="72" t="s">
        <v>340</v>
      </c>
      <c r="H5" s="72" t="s">
        <v>341</v>
      </c>
      <c r="I5" s="72" t="s">
        <v>342</v>
      </c>
      <c r="J5" s="71" t="s">
        <v>343</v>
      </c>
    </row>
    <row r="6" spans="1:10" ht="18" customHeight="1" x14ac:dyDescent="0.35">
      <c r="A6" s="121">
        <v>63311709625</v>
      </c>
      <c r="B6" s="111">
        <v>5246939265</v>
      </c>
      <c r="C6" s="111">
        <v>5319289061</v>
      </c>
      <c r="D6" s="111">
        <v>5457422225</v>
      </c>
      <c r="E6" s="111">
        <v>5750799189</v>
      </c>
      <c r="F6" s="111">
        <v>4854909787</v>
      </c>
      <c r="G6" s="111">
        <v>20400712940</v>
      </c>
      <c r="H6" s="111">
        <v>11789982267</v>
      </c>
      <c r="I6" s="111">
        <v>4283288969</v>
      </c>
      <c r="J6" s="111">
        <v>208365922</v>
      </c>
    </row>
    <row r="7" spans="1:10" x14ac:dyDescent="0.35">
      <c r="B7" s="122"/>
      <c r="C7" s="122"/>
      <c r="D7" s="122"/>
      <c r="E7" s="122"/>
      <c r="F7" s="122"/>
      <c r="G7" s="122"/>
      <c r="H7" s="122"/>
      <c r="I7" s="122"/>
      <c r="J7" s="102"/>
    </row>
    <row r="8" spans="1:10" s="123" customFormat="1" x14ac:dyDescent="0.35"/>
    <row r="20" s="125" customFormat="1" ht="18.75" x14ac:dyDescent="0.4"/>
    <row r="21" ht="22.5" customHeight="1" x14ac:dyDescent="0.35"/>
    <row r="22" ht="18" customHeight="1" x14ac:dyDescent="0.35"/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0" sqref="B20"/>
    </sheetView>
  </sheetViews>
  <sheetFormatPr defaultColWidth="8.875" defaultRowHeight="15.75" x14ac:dyDescent="0.35"/>
  <cols>
    <col min="1" max="1" width="22.875" style="67" customWidth="1"/>
    <col min="2" max="2" width="112.875" style="67" customWidth="1"/>
    <col min="3" max="16384" width="8.875" style="67"/>
  </cols>
  <sheetData>
    <row r="1" spans="1:2" ht="30" x14ac:dyDescent="0.6">
      <c r="A1" s="66" t="s">
        <v>344</v>
      </c>
    </row>
    <row r="2" spans="1:2" ht="18.75" x14ac:dyDescent="0.4">
      <c r="A2" s="68" t="s">
        <v>222</v>
      </c>
    </row>
    <row r="3" spans="1:2" ht="18.75" x14ac:dyDescent="0.4">
      <c r="A3" s="68" t="s">
        <v>86</v>
      </c>
    </row>
    <row r="4" spans="1:2" ht="18.75" x14ac:dyDescent="0.4">
      <c r="A4" s="68" t="s">
        <v>303</v>
      </c>
      <c r="B4" s="70" t="s">
        <v>89</v>
      </c>
    </row>
    <row r="5" spans="1:2" ht="22.5" customHeight="1" x14ac:dyDescent="0.35">
      <c r="A5" s="126" t="s">
        <v>345</v>
      </c>
      <c r="B5" s="71" t="s">
        <v>346</v>
      </c>
    </row>
    <row r="6" spans="1:2" ht="18" customHeight="1" x14ac:dyDescent="0.35">
      <c r="A6" s="127">
        <v>0</v>
      </c>
      <c r="B6" s="128" t="s">
        <v>347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zoomScaleSheetLayoutView="100" workbookViewId="0">
      <selection activeCell="I6" sqref="I6"/>
    </sheetView>
  </sheetViews>
  <sheetFormatPr defaultColWidth="8.875" defaultRowHeight="15.75" x14ac:dyDescent="0.35"/>
  <cols>
    <col min="1" max="1" width="18.875" style="51" customWidth="1"/>
    <col min="2" max="6" width="20.875" style="51" customWidth="1"/>
    <col min="7" max="7" width="8.875" style="51"/>
    <col min="8" max="8" width="9.75" style="51" bestFit="1" customWidth="1"/>
    <col min="9" max="16384" width="8.875" style="51"/>
  </cols>
  <sheetData>
    <row r="1" spans="1:6" ht="30" x14ac:dyDescent="0.6">
      <c r="A1" s="50" t="s">
        <v>348</v>
      </c>
    </row>
    <row r="2" spans="1:6" ht="18.75" x14ac:dyDescent="0.4">
      <c r="A2" s="52" t="s">
        <v>222</v>
      </c>
    </row>
    <row r="3" spans="1:6" ht="18.75" x14ac:dyDescent="0.4">
      <c r="A3" s="52" t="s">
        <v>86</v>
      </c>
    </row>
    <row r="4" spans="1:6" ht="18.75" x14ac:dyDescent="0.4">
      <c r="A4" s="52" t="s">
        <v>303</v>
      </c>
      <c r="F4" s="53" t="s">
        <v>89</v>
      </c>
    </row>
    <row r="5" spans="1:6" ht="22.5" customHeight="1" x14ac:dyDescent="0.35">
      <c r="A5" s="160" t="s">
        <v>5</v>
      </c>
      <c r="B5" s="160" t="s">
        <v>349</v>
      </c>
      <c r="C5" s="160" t="s">
        <v>350</v>
      </c>
      <c r="D5" s="160" t="s">
        <v>351</v>
      </c>
      <c r="E5" s="160"/>
      <c r="F5" s="160" t="s">
        <v>352</v>
      </c>
    </row>
    <row r="6" spans="1:6" ht="22.5" customHeight="1" x14ac:dyDescent="0.35">
      <c r="A6" s="160"/>
      <c r="B6" s="160"/>
      <c r="C6" s="160"/>
      <c r="D6" s="54" t="s">
        <v>353</v>
      </c>
      <c r="E6" s="54" t="s">
        <v>83</v>
      </c>
      <c r="F6" s="160"/>
    </row>
    <row r="7" spans="1:6" ht="18" customHeight="1" x14ac:dyDescent="0.35">
      <c r="A7" s="56" t="s">
        <v>354</v>
      </c>
      <c r="B7" s="57">
        <v>44441019</v>
      </c>
      <c r="C7" s="57">
        <v>38882711</v>
      </c>
      <c r="D7" s="57">
        <v>35571575</v>
      </c>
      <c r="E7" s="57">
        <v>8869444</v>
      </c>
      <c r="F7" s="58">
        <f>B7+C7-D7-E7</f>
        <v>38882711</v>
      </c>
    </row>
    <row r="8" spans="1:6" ht="18" customHeight="1" x14ac:dyDescent="0.35">
      <c r="A8" s="56" t="s">
        <v>355</v>
      </c>
      <c r="B8" s="57">
        <v>367790844</v>
      </c>
      <c r="C8" s="57">
        <v>406604401</v>
      </c>
      <c r="D8" s="57">
        <v>367790844</v>
      </c>
      <c r="E8" s="57"/>
      <c r="F8" s="58">
        <f t="shared" ref="F8:F11" si="0">B8+C8-D8-E8</f>
        <v>406604401</v>
      </c>
    </row>
    <row r="9" spans="1:6" ht="18" customHeight="1" x14ac:dyDescent="0.35">
      <c r="A9" s="56" t="s">
        <v>356</v>
      </c>
      <c r="B9" s="57">
        <v>4523410000</v>
      </c>
      <c r="C9" s="57">
        <v>4551105000</v>
      </c>
      <c r="D9" s="57">
        <v>196360075</v>
      </c>
      <c r="E9" s="57">
        <v>4327049925</v>
      </c>
      <c r="F9" s="58">
        <f t="shared" si="0"/>
        <v>4551105000</v>
      </c>
    </row>
    <row r="10" spans="1:6" ht="18" customHeight="1" x14ac:dyDescent="0.35">
      <c r="A10" s="56" t="s">
        <v>357</v>
      </c>
      <c r="B10" s="57">
        <v>229482000</v>
      </c>
      <c r="C10" s="57">
        <v>205442000</v>
      </c>
      <c r="D10" s="57"/>
      <c r="E10" s="57">
        <v>229482000</v>
      </c>
      <c r="F10" s="58">
        <f t="shared" si="0"/>
        <v>205442000</v>
      </c>
    </row>
    <row r="11" spans="1:6" ht="18" customHeight="1" x14ac:dyDescent="0.35">
      <c r="A11" s="56" t="s">
        <v>358</v>
      </c>
      <c r="B11" s="57">
        <v>1595875051</v>
      </c>
      <c r="C11" s="57">
        <v>1521089260</v>
      </c>
      <c r="D11" s="57"/>
      <c r="E11" s="57">
        <v>1595875051</v>
      </c>
      <c r="F11" s="58">
        <f t="shared" si="0"/>
        <v>1521089260</v>
      </c>
    </row>
    <row r="12" spans="1:6" ht="18" customHeight="1" x14ac:dyDescent="0.35">
      <c r="A12" s="61" t="s">
        <v>74</v>
      </c>
      <c r="B12" s="58">
        <f>SUM(B7:B11)</f>
        <v>6760998914</v>
      </c>
      <c r="C12" s="58">
        <f t="shared" ref="C12:E12" si="1">SUM(C7:C11)</f>
        <v>6723123372</v>
      </c>
      <c r="D12" s="58">
        <f t="shared" si="1"/>
        <v>599722494</v>
      </c>
      <c r="E12" s="58">
        <f t="shared" si="1"/>
        <v>6161276420</v>
      </c>
      <c r="F12" s="58">
        <f>SUM(F7:F11)</f>
        <v>6723123372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Normal="100" zoomScaleSheetLayoutView="100" workbookViewId="0">
      <pane ySplit="5" topLeftCell="A6" activePane="bottomLeft" state="frozen"/>
      <selection activeCell="E27" sqref="E27"/>
      <selection pane="bottomLeft" activeCell="C29" sqref="C29"/>
    </sheetView>
  </sheetViews>
  <sheetFormatPr defaultColWidth="8.875" defaultRowHeight="15.75" x14ac:dyDescent="0.35"/>
  <cols>
    <col min="1" max="1" width="25.875" style="51" customWidth="1"/>
    <col min="2" max="2" width="30.5" style="129" bestFit="1" customWidth="1"/>
    <col min="3" max="3" width="36.125" style="130" bestFit="1" customWidth="1"/>
    <col min="4" max="5" width="16.875" style="51" customWidth="1"/>
    <col min="6" max="16384" width="8.875" style="51"/>
  </cols>
  <sheetData>
    <row r="1" spans="1:8" ht="30" x14ac:dyDescent="0.6">
      <c r="A1" s="50" t="s">
        <v>359</v>
      </c>
    </row>
    <row r="2" spans="1:8" ht="18.75" x14ac:dyDescent="0.4">
      <c r="A2" s="52" t="s">
        <v>222</v>
      </c>
    </row>
    <row r="3" spans="1:8" ht="18.75" x14ac:dyDescent="0.4">
      <c r="A3" s="52" t="s">
        <v>360</v>
      </c>
      <c r="B3" s="161"/>
      <c r="C3" s="161"/>
      <c r="D3" s="161"/>
    </row>
    <row r="4" spans="1:8" ht="18.75" x14ac:dyDescent="0.4">
      <c r="A4" s="52" t="s">
        <v>361</v>
      </c>
      <c r="D4" s="53" t="s">
        <v>89</v>
      </c>
    </row>
    <row r="5" spans="1:8" ht="22.5" customHeight="1" x14ac:dyDescent="0.35">
      <c r="A5" s="54" t="s">
        <v>5</v>
      </c>
      <c r="B5" s="54" t="s">
        <v>362</v>
      </c>
      <c r="C5" s="54" t="s">
        <v>363</v>
      </c>
      <c r="D5" s="54" t="s">
        <v>364</v>
      </c>
      <c r="E5" s="54" t="s">
        <v>365</v>
      </c>
    </row>
    <row r="6" spans="1:8" ht="18" customHeight="1" x14ac:dyDescent="0.35">
      <c r="A6" s="162" t="s">
        <v>366</v>
      </c>
      <c r="B6" s="56" t="s">
        <v>367</v>
      </c>
      <c r="C6" s="56" t="s">
        <v>368</v>
      </c>
      <c r="D6" s="131">
        <v>345590676</v>
      </c>
      <c r="E6" s="56"/>
    </row>
    <row r="7" spans="1:8" ht="18" customHeight="1" x14ac:dyDescent="0.35">
      <c r="A7" s="163"/>
      <c r="B7" s="56" t="s">
        <v>369</v>
      </c>
      <c r="C7" s="56" t="s">
        <v>370</v>
      </c>
      <c r="D7" s="131">
        <v>239002225</v>
      </c>
      <c r="E7" s="56"/>
      <c r="H7" s="132"/>
    </row>
    <row r="8" spans="1:8" ht="18" customHeight="1" x14ac:dyDescent="0.35">
      <c r="A8" s="163"/>
      <c r="B8" s="56" t="s">
        <v>371</v>
      </c>
      <c r="C8" s="56" t="s">
        <v>372</v>
      </c>
      <c r="D8" s="131">
        <v>202018000</v>
      </c>
      <c r="E8" s="56"/>
      <c r="H8" s="132"/>
    </row>
    <row r="9" spans="1:8" ht="18" customHeight="1" x14ac:dyDescent="0.35">
      <c r="A9" s="163"/>
      <c r="B9" s="56" t="s">
        <v>373</v>
      </c>
      <c r="C9" s="56" t="s">
        <v>374</v>
      </c>
      <c r="D9" s="131">
        <v>187906400</v>
      </c>
      <c r="E9" s="56"/>
      <c r="H9" s="132"/>
    </row>
    <row r="10" spans="1:8" ht="18" customHeight="1" x14ac:dyDescent="0.35">
      <c r="A10" s="163"/>
      <c r="B10" s="56" t="s">
        <v>375</v>
      </c>
      <c r="C10" s="56" t="s">
        <v>376</v>
      </c>
      <c r="D10" s="131">
        <v>155436364</v>
      </c>
      <c r="E10" s="56"/>
    </row>
    <row r="11" spans="1:8" ht="18" customHeight="1" x14ac:dyDescent="0.35">
      <c r="A11" s="163"/>
      <c r="B11" s="56" t="s">
        <v>377</v>
      </c>
      <c r="C11" s="133" t="s">
        <v>378</v>
      </c>
      <c r="D11" s="131">
        <v>135800000</v>
      </c>
      <c r="E11" s="56"/>
    </row>
    <row r="12" spans="1:8" ht="18" customHeight="1" x14ac:dyDescent="0.35">
      <c r="A12" s="163"/>
      <c r="B12" s="56" t="s">
        <v>379</v>
      </c>
      <c r="C12" s="56" t="s">
        <v>380</v>
      </c>
      <c r="D12" s="131">
        <v>72303000</v>
      </c>
      <c r="E12" s="56"/>
    </row>
    <row r="13" spans="1:8" ht="18" customHeight="1" x14ac:dyDescent="0.35">
      <c r="A13" s="163"/>
      <c r="B13" s="56" t="s">
        <v>381</v>
      </c>
      <c r="C13" s="56" t="s">
        <v>370</v>
      </c>
      <c r="D13" s="131">
        <v>40238115</v>
      </c>
      <c r="E13" s="56"/>
    </row>
    <row r="14" spans="1:8" ht="18" customHeight="1" x14ac:dyDescent="0.35">
      <c r="A14" s="163"/>
      <c r="B14" s="56"/>
      <c r="C14" s="56"/>
      <c r="D14" s="131"/>
      <c r="E14" s="56"/>
    </row>
    <row r="15" spans="1:8" ht="18" customHeight="1" x14ac:dyDescent="0.35">
      <c r="A15" s="163"/>
      <c r="B15" s="56"/>
      <c r="C15" s="56"/>
      <c r="D15" s="131"/>
      <c r="E15" s="56"/>
    </row>
    <row r="16" spans="1:8" ht="18" customHeight="1" x14ac:dyDescent="0.35">
      <c r="A16" s="163"/>
      <c r="B16" s="56" t="s">
        <v>382</v>
      </c>
      <c r="C16" s="56"/>
      <c r="D16" s="131">
        <f>D17-SUM(D6:D15)</f>
        <v>310921868</v>
      </c>
      <c r="E16" s="56"/>
    </row>
    <row r="17" spans="1:8" ht="18" customHeight="1" x14ac:dyDescent="0.35">
      <c r="A17" s="164"/>
      <c r="B17" s="61" t="s">
        <v>383</v>
      </c>
      <c r="C17" s="134"/>
      <c r="D17" s="131">
        <v>1689216648</v>
      </c>
      <c r="E17" s="134"/>
      <c r="F17" s="132"/>
    </row>
    <row r="18" spans="1:8" ht="18" customHeight="1" x14ac:dyDescent="0.35">
      <c r="A18" s="165" t="s">
        <v>384</v>
      </c>
      <c r="B18" s="65" t="s">
        <v>385</v>
      </c>
      <c r="C18" s="56" t="s">
        <v>120</v>
      </c>
      <c r="D18" s="131">
        <v>2254088000</v>
      </c>
      <c r="E18" s="61"/>
    </row>
    <row r="19" spans="1:8" ht="18" customHeight="1" x14ac:dyDescent="0.35">
      <c r="A19" s="166"/>
      <c r="B19" s="65" t="s">
        <v>386</v>
      </c>
      <c r="C19" s="56" t="s">
        <v>119</v>
      </c>
      <c r="D19" s="131">
        <v>39841000</v>
      </c>
      <c r="E19" s="61"/>
    </row>
    <row r="20" spans="1:8" ht="18" customHeight="1" x14ac:dyDescent="0.35">
      <c r="A20" s="166"/>
      <c r="B20" s="65" t="s">
        <v>387</v>
      </c>
      <c r="C20" s="56" t="s">
        <v>388</v>
      </c>
      <c r="D20" s="131">
        <v>632086000</v>
      </c>
      <c r="E20" s="61"/>
    </row>
    <row r="21" spans="1:8" ht="18" customHeight="1" x14ac:dyDescent="0.35">
      <c r="A21" s="166"/>
      <c r="B21" s="65" t="s">
        <v>389</v>
      </c>
      <c r="C21" s="56" t="s">
        <v>390</v>
      </c>
      <c r="D21" s="131">
        <v>1135750000</v>
      </c>
      <c r="E21" s="61"/>
    </row>
    <row r="22" spans="1:8" ht="18" customHeight="1" x14ac:dyDescent="0.35">
      <c r="A22" s="166"/>
      <c r="B22" s="65" t="s">
        <v>391</v>
      </c>
      <c r="C22" s="56" t="s">
        <v>392</v>
      </c>
      <c r="D22" s="131">
        <v>120000000</v>
      </c>
      <c r="E22" s="61"/>
      <c r="H22" s="132"/>
    </row>
    <row r="23" spans="1:8" ht="18" customHeight="1" x14ac:dyDescent="0.35">
      <c r="A23" s="166"/>
      <c r="B23" s="65" t="s">
        <v>393</v>
      </c>
      <c r="C23" s="56" t="s">
        <v>380</v>
      </c>
      <c r="D23" s="131">
        <v>185972587</v>
      </c>
      <c r="E23" s="61"/>
    </row>
    <row r="24" spans="1:8" ht="18" customHeight="1" x14ac:dyDescent="0.35">
      <c r="A24" s="166"/>
      <c r="B24" s="56" t="s">
        <v>394</v>
      </c>
      <c r="C24" s="56" t="s">
        <v>118</v>
      </c>
      <c r="D24" s="131">
        <v>1258155500</v>
      </c>
      <c r="E24" s="56"/>
    </row>
    <row r="25" spans="1:8" ht="18" customHeight="1" x14ac:dyDescent="0.35">
      <c r="A25" s="166"/>
      <c r="B25" s="65" t="s">
        <v>395</v>
      </c>
      <c r="C25" s="56" t="s">
        <v>380</v>
      </c>
      <c r="D25" s="131">
        <v>440342320</v>
      </c>
      <c r="E25" s="78"/>
    </row>
    <row r="26" spans="1:8" ht="18" customHeight="1" x14ac:dyDescent="0.35">
      <c r="A26" s="166"/>
      <c r="B26" s="65" t="s">
        <v>396</v>
      </c>
      <c r="C26" s="56" t="s">
        <v>380</v>
      </c>
      <c r="D26" s="131">
        <v>456732516</v>
      </c>
      <c r="E26" s="78"/>
    </row>
    <row r="27" spans="1:8" ht="18" customHeight="1" x14ac:dyDescent="0.35">
      <c r="A27" s="166"/>
      <c r="B27" s="65" t="s">
        <v>397</v>
      </c>
      <c r="C27" s="56" t="s">
        <v>380</v>
      </c>
      <c r="D27" s="131">
        <v>191318385</v>
      </c>
      <c r="E27" s="78"/>
    </row>
    <row r="28" spans="1:8" ht="18" customHeight="1" x14ac:dyDescent="0.35">
      <c r="A28" s="166"/>
      <c r="B28" s="65" t="s">
        <v>398</v>
      </c>
      <c r="C28" s="56" t="s">
        <v>378</v>
      </c>
      <c r="D28" s="131">
        <v>155945433</v>
      </c>
      <c r="E28" s="78"/>
    </row>
    <row r="29" spans="1:8" ht="18" customHeight="1" x14ac:dyDescent="0.35">
      <c r="A29" s="166"/>
      <c r="B29" s="65" t="s">
        <v>399</v>
      </c>
      <c r="C29" s="56" t="s">
        <v>380</v>
      </c>
      <c r="D29" s="131">
        <v>176623923</v>
      </c>
      <c r="E29" s="78"/>
    </row>
    <row r="30" spans="1:8" ht="18" customHeight="1" x14ac:dyDescent="0.35">
      <c r="A30" s="166"/>
      <c r="B30" s="56" t="s">
        <v>382</v>
      </c>
      <c r="C30" s="56"/>
      <c r="D30" s="131">
        <f>+D31-SUM(D18:D29)</f>
        <v>-8736072312</v>
      </c>
      <c r="E30" s="78"/>
    </row>
    <row r="31" spans="1:8" ht="18" customHeight="1" x14ac:dyDescent="0.35">
      <c r="A31" s="167"/>
      <c r="B31" s="61" t="s">
        <v>383</v>
      </c>
      <c r="C31" s="134"/>
      <c r="D31" s="78">
        <f>+D34-D17</f>
        <v>-1689216648</v>
      </c>
      <c r="E31" s="134"/>
    </row>
    <row r="32" spans="1:8" ht="18" customHeight="1" x14ac:dyDescent="0.35">
      <c r="A32" s="61" t="s">
        <v>74</v>
      </c>
      <c r="B32" s="134"/>
      <c r="C32" s="134"/>
      <c r="D32" s="78">
        <f>SUM(D31,D17)</f>
        <v>0</v>
      </c>
      <c r="E32" s="134"/>
    </row>
    <row r="33" spans="4:4" x14ac:dyDescent="0.35">
      <c r="D33" s="130"/>
    </row>
    <row r="34" spans="4:4" x14ac:dyDescent="0.35">
      <c r="D34" s="135"/>
    </row>
  </sheetData>
  <autoFilter ref="A5:E32"/>
  <mergeCells count="3">
    <mergeCell ref="B3:D3"/>
    <mergeCell ref="A6:A17"/>
    <mergeCell ref="A18:A31"/>
  </mergeCells>
  <phoneticPr fontId="5"/>
  <printOptions verticalCentered="1"/>
  <pageMargins left="0.39370078740157483" right="0.39370078740157483" top="0.39370078740157483" bottom="0.39370078740157483" header="0.19685039370078741" footer="0.19685039370078741"/>
  <pageSetup paperSize="9" scale="92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Normal="100" zoomScaleSheetLayoutView="100" workbookViewId="0">
      <selection activeCell="E27" sqref="E27"/>
    </sheetView>
  </sheetViews>
  <sheetFormatPr defaultColWidth="8.875" defaultRowHeight="15.75" x14ac:dyDescent="0.35"/>
  <cols>
    <col min="1" max="1" width="28.875" style="67" customWidth="1"/>
    <col min="2" max="3" width="24.875" style="67" customWidth="1"/>
    <col min="4" max="4" width="28.875" style="67" customWidth="1"/>
    <col min="5" max="5" width="24.875" style="67" customWidth="1"/>
    <col min="6" max="6" width="9.75" style="67" bestFit="1" customWidth="1"/>
    <col min="7" max="16384" width="8.875" style="67"/>
  </cols>
  <sheetData>
    <row r="1" spans="1:5" ht="30" x14ac:dyDescent="0.6">
      <c r="A1" s="66" t="s">
        <v>400</v>
      </c>
    </row>
    <row r="2" spans="1:5" ht="18.75" x14ac:dyDescent="0.4">
      <c r="A2" s="136" t="s">
        <v>222</v>
      </c>
    </row>
    <row r="3" spans="1:5" ht="18.75" x14ac:dyDescent="0.4">
      <c r="A3" s="136" t="s">
        <v>86</v>
      </c>
    </row>
    <row r="4" spans="1:5" ht="18.75" x14ac:dyDescent="0.4">
      <c r="A4" s="125" t="s">
        <v>303</v>
      </c>
      <c r="E4" s="137" t="s">
        <v>89</v>
      </c>
    </row>
    <row r="5" spans="1:5" ht="22.5" customHeight="1" x14ac:dyDescent="0.35">
      <c r="A5" s="71" t="s">
        <v>401</v>
      </c>
      <c r="B5" s="71" t="s">
        <v>5</v>
      </c>
      <c r="C5" s="157" t="s">
        <v>402</v>
      </c>
      <c r="D5" s="157"/>
      <c r="E5" s="71" t="s">
        <v>364</v>
      </c>
    </row>
    <row r="6" spans="1:5" ht="18" customHeight="1" x14ac:dyDescent="0.35">
      <c r="A6" s="168" t="s">
        <v>403</v>
      </c>
      <c r="B6" s="171" t="s">
        <v>404</v>
      </c>
      <c r="C6" s="172" t="s">
        <v>405</v>
      </c>
      <c r="D6" s="173"/>
      <c r="E6" s="75">
        <v>16470379494</v>
      </c>
    </row>
    <row r="7" spans="1:5" ht="18" customHeight="1" x14ac:dyDescent="0.35">
      <c r="A7" s="169"/>
      <c r="B7" s="171"/>
      <c r="C7" s="172" t="s">
        <v>406</v>
      </c>
      <c r="D7" s="173"/>
      <c r="E7" s="75">
        <v>9464336000</v>
      </c>
    </row>
    <row r="8" spans="1:5" ht="18" customHeight="1" x14ac:dyDescent="0.35">
      <c r="A8" s="169"/>
      <c r="B8" s="171"/>
      <c r="C8" s="172" t="s">
        <v>407</v>
      </c>
      <c r="D8" s="173"/>
      <c r="E8" s="75">
        <v>364856000</v>
      </c>
    </row>
    <row r="9" spans="1:5" ht="18" customHeight="1" x14ac:dyDescent="0.35">
      <c r="A9" s="169"/>
      <c r="B9" s="171"/>
      <c r="C9" s="172" t="s">
        <v>408</v>
      </c>
      <c r="D9" s="173"/>
      <c r="E9" s="75">
        <v>284741000</v>
      </c>
    </row>
    <row r="10" spans="1:5" ht="18" customHeight="1" x14ac:dyDescent="0.35">
      <c r="A10" s="169"/>
      <c r="B10" s="171"/>
      <c r="C10" s="172" t="s">
        <v>409</v>
      </c>
      <c r="D10" s="173"/>
      <c r="E10" s="75">
        <v>112310810</v>
      </c>
    </row>
    <row r="11" spans="1:5" ht="18" customHeight="1" x14ac:dyDescent="0.35">
      <c r="A11" s="169"/>
      <c r="B11" s="171"/>
      <c r="C11" s="172" t="s">
        <v>382</v>
      </c>
      <c r="D11" s="173"/>
      <c r="E11" s="75">
        <v>3886424915</v>
      </c>
    </row>
    <row r="12" spans="1:5" ht="18" customHeight="1" x14ac:dyDescent="0.35">
      <c r="A12" s="169"/>
      <c r="B12" s="171"/>
      <c r="C12" s="171" t="s">
        <v>242</v>
      </c>
      <c r="D12" s="173"/>
      <c r="E12" s="75">
        <v>30583048219</v>
      </c>
    </row>
    <row r="13" spans="1:5" ht="18" customHeight="1" x14ac:dyDescent="0.35">
      <c r="A13" s="169"/>
      <c r="B13" s="171" t="s">
        <v>410</v>
      </c>
      <c r="C13" s="174" t="s">
        <v>411</v>
      </c>
      <c r="D13" s="73" t="s">
        <v>412</v>
      </c>
      <c r="E13" s="75">
        <v>2502119000</v>
      </c>
    </row>
    <row r="14" spans="1:5" ht="18" customHeight="1" x14ac:dyDescent="0.35">
      <c r="A14" s="169"/>
      <c r="B14" s="171"/>
      <c r="C14" s="171"/>
      <c r="D14" s="73" t="s">
        <v>413</v>
      </c>
      <c r="E14" s="75">
        <v>361904000</v>
      </c>
    </row>
    <row r="15" spans="1:5" ht="18" customHeight="1" x14ac:dyDescent="0.35">
      <c r="A15" s="169"/>
      <c r="B15" s="171"/>
      <c r="C15" s="171"/>
      <c r="D15" s="76" t="s">
        <v>383</v>
      </c>
      <c r="E15" s="75">
        <v>2864023000</v>
      </c>
    </row>
    <row r="16" spans="1:5" ht="18" customHeight="1" x14ac:dyDescent="0.35">
      <c r="A16" s="169"/>
      <c r="B16" s="171"/>
      <c r="C16" s="174" t="s">
        <v>414</v>
      </c>
      <c r="D16" s="73" t="s">
        <v>412</v>
      </c>
      <c r="E16" s="75">
        <v>8959696868</v>
      </c>
    </row>
    <row r="17" spans="1:5" ht="18" customHeight="1" x14ac:dyDescent="0.35">
      <c r="A17" s="169"/>
      <c r="B17" s="171"/>
      <c r="C17" s="171"/>
      <c r="D17" s="73" t="s">
        <v>413</v>
      </c>
      <c r="E17" s="75">
        <v>3653290010</v>
      </c>
    </row>
    <row r="18" spans="1:5" ht="18" customHeight="1" x14ac:dyDescent="0.35">
      <c r="A18" s="169"/>
      <c r="B18" s="171"/>
      <c r="C18" s="171"/>
      <c r="D18" s="76" t="s">
        <v>383</v>
      </c>
      <c r="E18" s="75">
        <v>12612986878</v>
      </c>
    </row>
    <row r="19" spans="1:5" ht="18" customHeight="1" x14ac:dyDescent="0.35">
      <c r="A19" s="169"/>
      <c r="B19" s="173"/>
      <c r="C19" s="171" t="s">
        <v>242</v>
      </c>
      <c r="D19" s="173"/>
      <c r="E19" s="75">
        <v>15477009878</v>
      </c>
    </row>
    <row r="20" spans="1:5" ht="18" customHeight="1" x14ac:dyDescent="0.35">
      <c r="A20" s="170"/>
      <c r="B20" s="171" t="s">
        <v>74</v>
      </c>
      <c r="C20" s="173"/>
      <c r="D20" s="173"/>
      <c r="E20" s="75">
        <v>46060058097</v>
      </c>
    </row>
  </sheetData>
  <mergeCells count="15"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  <mergeCell ref="B13:B19"/>
    <mergeCell ref="C13:C15"/>
    <mergeCell ref="C16:C18"/>
    <mergeCell ref="C19:D19"/>
    <mergeCell ref="B20:D20"/>
  </mergeCells>
  <phoneticPr fontId="5"/>
  <pageMargins left="0.39370078740157483" right="0.39370078740157483" top="0.39370078740157483" bottom="0.39370078740157483" header="0.19685039370078741" footer="0.19685039370078741"/>
  <pageSetup paperSize="9" scale="96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view="pageBreakPreview" zoomScaleNormal="100" zoomScaleSheetLayoutView="100" workbookViewId="0">
      <selection activeCell="D8" sqref="D8"/>
    </sheetView>
  </sheetViews>
  <sheetFormatPr defaultColWidth="8.875" defaultRowHeight="20.25" customHeight="1" x14ac:dyDescent="0.4"/>
  <cols>
    <col min="1" max="1" width="36.375" style="52" bestFit="1" customWidth="1"/>
    <col min="2" max="6" width="20.875" style="52" customWidth="1"/>
    <col min="7" max="16384" width="8.875" style="52"/>
  </cols>
  <sheetData>
    <row r="1" spans="1:6" ht="20.25" customHeight="1" x14ac:dyDescent="0.4">
      <c r="A1" s="175" t="s">
        <v>415</v>
      </c>
      <c r="B1" s="176"/>
      <c r="C1" s="176"/>
      <c r="D1" s="176"/>
      <c r="E1" s="176"/>
      <c r="F1" s="176"/>
    </row>
    <row r="2" spans="1:6" ht="20.25" customHeight="1" x14ac:dyDescent="0.4">
      <c r="A2" s="152" t="s">
        <v>222</v>
      </c>
      <c r="B2" s="152"/>
      <c r="C2" s="152"/>
      <c r="D2" s="152"/>
      <c r="E2" s="152"/>
      <c r="F2" s="138" t="s">
        <v>86</v>
      </c>
    </row>
    <row r="3" spans="1:6" ht="20.25" customHeight="1" x14ac:dyDescent="0.4">
      <c r="A3" s="152" t="s">
        <v>416</v>
      </c>
      <c r="B3" s="152"/>
      <c r="C3" s="152"/>
      <c r="D3" s="152"/>
      <c r="E3" s="152"/>
      <c r="F3" s="138" t="s">
        <v>417</v>
      </c>
    </row>
    <row r="4" spans="1:6" ht="20.25" customHeight="1" x14ac:dyDescent="0.4">
      <c r="A4" s="177" t="s">
        <v>5</v>
      </c>
      <c r="B4" s="179" t="s">
        <v>364</v>
      </c>
      <c r="C4" s="179" t="s">
        <v>418</v>
      </c>
      <c r="D4" s="179"/>
      <c r="E4" s="179"/>
      <c r="F4" s="179"/>
    </row>
    <row r="5" spans="1:6" ht="20.25" customHeight="1" x14ac:dyDescent="0.4">
      <c r="A5" s="177"/>
      <c r="B5" s="179"/>
      <c r="C5" s="179" t="s">
        <v>410</v>
      </c>
      <c r="D5" s="179" t="s">
        <v>419</v>
      </c>
      <c r="E5" s="179" t="s">
        <v>404</v>
      </c>
      <c r="F5" s="179" t="s">
        <v>83</v>
      </c>
    </row>
    <row r="6" spans="1:6" ht="20.25" customHeight="1" thickBot="1" x14ac:dyDescent="0.45">
      <c r="A6" s="178"/>
      <c r="B6" s="180"/>
      <c r="C6" s="180"/>
      <c r="D6" s="180"/>
      <c r="E6" s="180"/>
      <c r="F6" s="180"/>
    </row>
    <row r="7" spans="1:6" ht="20.25" customHeight="1" thickTop="1" x14ac:dyDescent="0.4">
      <c r="A7" s="139" t="s">
        <v>420</v>
      </c>
      <c r="B7" s="140">
        <v>45502064386</v>
      </c>
      <c r="C7" s="141">
        <v>12278586878</v>
      </c>
      <c r="D7" s="141">
        <v>1994586700.4893131</v>
      </c>
      <c r="E7" s="141">
        <v>23752479139.510689</v>
      </c>
      <c r="F7" s="141">
        <v>7476411668</v>
      </c>
    </row>
    <row r="8" spans="1:6" ht="20.25" customHeight="1" x14ac:dyDescent="0.4">
      <c r="A8" s="142" t="s">
        <v>421</v>
      </c>
      <c r="B8" s="143">
        <v>5862974927</v>
      </c>
      <c r="C8" s="144">
        <v>2864023000</v>
      </c>
      <c r="D8" s="144">
        <v>2238213299.5106869</v>
      </c>
      <c r="E8" s="144">
        <v>676954927.48931313</v>
      </c>
      <c r="F8" s="144">
        <v>83783700</v>
      </c>
    </row>
    <row r="9" spans="1:6" ht="20.25" customHeight="1" x14ac:dyDescent="0.4">
      <c r="A9" s="142" t="s">
        <v>422</v>
      </c>
      <c r="B9" s="145">
        <v>2041207441</v>
      </c>
      <c r="C9" s="144">
        <v>334400000</v>
      </c>
      <c r="D9" s="144"/>
      <c r="E9" s="144">
        <v>1700551741</v>
      </c>
      <c r="F9" s="144">
        <v>6255700</v>
      </c>
    </row>
    <row r="10" spans="1:6" ht="20.25" customHeight="1" x14ac:dyDescent="0.4">
      <c r="A10" s="142" t="s">
        <v>83</v>
      </c>
      <c r="B10" s="146"/>
      <c r="C10" s="147"/>
      <c r="D10" s="147"/>
      <c r="E10" s="147"/>
      <c r="F10" s="147"/>
    </row>
    <row r="11" spans="1:6" ht="20.25" customHeight="1" x14ac:dyDescent="0.4">
      <c r="A11" s="148" t="s">
        <v>237</v>
      </c>
      <c r="B11" s="144">
        <v>53406246754</v>
      </c>
      <c r="C11" s="144">
        <v>15477009878</v>
      </c>
      <c r="D11" s="144">
        <v>4232800000</v>
      </c>
      <c r="E11" s="144">
        <v>26129985808</v>
      </c>
      <c r="F11" s="144">
        <v>7566451068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scale="91" fitToHeight="0" orientation="landscape" r:id="rId1"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Normal="100" zoomScaleSheetLayoutView="130" workbookViewId="0">
      <selection activeCell="D18" sqref="D18"/>
    </sheetView>
  </sheetViews>
  <sheetFormatPr defaultColWidth="8.875" defaultRowHeight="15.75" x14ac:dyDescent="0.35"/>
  <cols>
    <col min="1" max="1" width="60.875" style="67" customWidth="1"/>
    <col min="2" max="2" width="40.875" style="67" customWidth="1"/>
    <col min="3" max="16384" width="8.875" style="67"/>
  </cols>
  <sheetData>
    <row r="1" spans="1:2" ht="30" x14ac:dyDescent="0.6">
      <c r="A1" s="66" t="s">
        <v>423</v>
      </c>
    </row>
    <row r="2" spans="1:2" ht="18.75" x14ac:dyDescent="0.4">
      <c r="A2" s="136" t="s">
        <v>85</v>
      </c>
    </row>
    <row r="3" spans="1:2" ht="18.75" x14ac:dyDescent="0.4">
      <c r="A3" s="136" t="s">
        <v>86</v>
      </c>
      <c r="B3" s="137"/>
    </row>
    <row r="4" spans="1:2" ht="18.75" x14ac:dyDescent="0.4">
      <c r="A4" s="136" t="s">
        <v>424</v>
      </c>
      <c r="B4" s="124" t="s">
        <v>89</v>
      </c>
    </row>
    <row r="5" spans="1:2" ht="22.5" customHeight="1" x14ac:dyDescent="0.35">
      <c r="A5" s="71" t="s">
        <v>168</v>
      </c>
      <c r="B5" s="71" t="s">
        <v>352</v>
      </c>
    </row>
    <row r="6" spans="1:2" ht="18" hidden="1" customHeight="1" x14ac:dyDescent="0.35">
      <c r="A6" s="73" t="s">
        <v>425</v>
      </c>
      <c r="B6" s="149"/>
    </row>
    <row r="7" spans="1:2" ht="18" customHeight="1" x14ac:dyDescent="0.35">
      <c r="A7" s="73" t="s">
        <v>426</v>
      </c>
      <c r="B7" s="149">
        <v>1242781629</v>
      </c>
    </row>
    <row r="8" spans="1:2" ht="18" customHeight="1" x14ac:dyDescent="0.35">
      <c r="A8" s="73" t="s">
        <v>427</v>
      </c>
      <c r="B8" s="149">
        <v>471861382</v>
      </c>
    </row>
    <row r="9" spans="1:2" ht="18" customHeight="1" x14ac:dyDescent="0.35">
      <c r="A9" s="150" t="s">
        <v>162</v>
      </c>
      <c r="B9" s="151">
        <f>SUM(B7:B8)</f>
        <v>1714643011</v>
      </c>
    </row>
    <row r="26" spans="1:1" x14ac:dyDescent="0.35">
      <c r="A26" s="67" t="s">
        <v>428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activeCell="E44" sqref="E44"/>
    </sheetView>
  </sheetViews>
  <sheetFormatPr defaultColWidth="8.875" defaultRowHeight="11.25" x14ac:dyDescent="0.15"/>
  <cols>
    <col min="1" max="1" width="30.875" style="7" customWidth="1"/>
    <col min="2" max="11" width="15.875" style="7" customWidth="1"/>
    <col min="12" max="16384" width="8.875" style="7"/>
  </cols>
  <sheetData>
    <row r="1" spans="1:10" ht="21" x14ac:dyDescent="0.15">
      <c r="A1" s="153" t="s">
        <v>75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4" t="s">
        <v>2</v>
      </c>
    </row>
    <row r="3" spans="1:10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4" t="s">
        <v>4</v>
      </c>
    </row>
    <row r="5" spans="1:10" ht="22.5" x14ac:dyDescent="0.15">
      <c r="A5" s="6" t="s">
        <v>5</v>
      </c>
      <c r="B5" s="2" t="s">
        <v>76</v>
      </c>
      <c r="C5" s="6" t="s">
        <v>77</v>
      </c>
      <c r="D5" s="6" t="s">
        <v>78</v>
      </c>
      <c r="E5" s="6" t="s">
        <v>79</v>
      </c>
      <c r="F5" s="6" t="s">
        <v>80</v>
      </c>
      <c r="G5" s="6" t="s">
        <v>81</v>
      </c>
      <c r="H5" s="6" t="s">
        <v>82</v>
      </c>
      <c r="I5" s="6" t="s">
        <v>83</v>
      </c>
      <c r="J5" s="6" t="s">
        <v>74</v>
      </c>
    </row>
    <row r="6" spans="1:10" x14ac:dyDescent="0.15">
      <c r="A6" s="5" t="s">
        <v>13</v>
      </c>
      <c r="B6" s="3">
        <v>7815997594</v>
      </c>
      <c r="C6" s="3">
        <v>43903691507</v>
      </c>
      <c r="D6" s="3">
        <v>2714115658</v>
      </c>
      <c r="E6" s="3">
        <v>4007028558</v>
      </c>
      <c r="F6" s="3">
        <v>3529762269</v>
      </c>
      <c r="G6" s="3">
        <v>1502513174</v>
      </c>
      <c r="H6" s="3">
        <v>10933357646</v>
      </c>
      <c r="I6" s="3">
        <v>1119088260</v>
      </c>
      <c r="J6" s="3">
        <v>75525554666</v>
      </c>
    </row>
    <row r="7" spans="1:10" x14ac:dyDescent="0.15">
      <c r="A7" s="5" t="s">
        <v>14</v>
      </c>
      <c r="B7" s="3">
        <v>2324855819</v>
      </c>
      <c r="C7" s="3">
        <v>16075278448</v>
      </c>
      <c r="D7" s="3">
        <v>920950425</v>
      </c>
      <c r="E7" s="3">
        <v>769999984</v>
      </c>
      <c r="F7" s="3">
        <v>1456554734</v>
      </c>
      <c r="G7" s="3">
        <v>419843678</v>
      </c>
      <c r="H7" s="3">
        <v>5095976418</v>
      </c>
      <c r="I7" s="3">
        <v>1109678</v>
      </c>
      <c r="J7" s="3">
        <v>27064569184</v>
      </c>
    </row>
    <row r="8" spans="1:10" x14ac:dyDescent="0.15">
      <c r="A8" s="5" t="s">
        <v>16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>
        <v>1103679167</v>
      </c>
      <c r="J8" s="3">
        <v>1103679167</v>
      </c>
    </row>
    <row r="9" spans="1:10" x14ac:dyDescent="0.15">
      <c r="A9" s="5" t="s">
        <v>17</v>
      </c>
      <c r="B9" s="3">
        <v>3425032625</v>
      </c>
      <c r="C9" s="3">
        <v>22353582753</v>
      </c>
      <c r="D9" s="3">
        <v>1078402052</v>
      </c>
      <c r="E9" s="3">
        <v>2446519977</v>
      </c>
      <c r="F9" s="3">
        <v>1112775724</v>
      </c>
      <c r="G9" s="3">
        <v>800295766</v>
      </c>
      <c r="H9" s="3">
        <v>5457168385</v>
      </c>
      <c r="I9" s="3" t="s">
        <v>15</v>
      </c>
      <c r="J9" s="3">
        <v>36673777282</v>
      </c>
    </row>
    <row r="10" spans="1:10" x14ac:dyDescent="0.15">
      <c r="A10" s="5" t="s">
        <v>18</v>
      </c>
      <c r="B10" s="3">
        <v>258793014</v>
      </c>
      <c r="C10" s="3">
        <v>3707994789</v>
      </c>
      <c r="D10" s="3">
        <v>387773236</v>
      </c>
      <c r="E10" s="3">
        <v>710353875</v>
      </c>
      <c r="F10" s="3">
        <v>521037460</v>
      </c>
      <c r="G10" s="3">
        <v>34700105</v>
      </c>
      <c r="H10" s="3">
        <v>335584295</v>
      </c>
      <c r="I10" s="3" t="s">
        <v>15</v>
      </c>
      <c r="J10" s="3">
        <v>5956236774</v>
      </c>
    </row>
    <row r="11" spans="1:10" x14ac:dyDescent="0.15">
      <c r="A11" s="5" t="s">
        <v>19</v>
      </c>
      <c r="B11" s="3">
        <v>857071866</v>
      </c>
      <c r="C11" s="3">
        <v>999749517</v>
      </c>
      <c r="D11" s="3">
        <v>304406945</v>
      </c>
      <c r="E11" s="3">
        <v>80154722</v>
      </c>
      <c r="F11" s="3">
        <v>411047351</v>
      </c>
      <c r="G11" s="3">
        <v>246683625</v>
      </c>
      <c r="H11" s="3">
        <v>37742548</v>
      </c>
      <c r="I11" s="3">
        <v>14299415</v>
      </c>
      <c r="J11" s="3">
        <v>2951155989</v>
      </c>
    </row>
    <row r="12" spans="1:10" x14ac:dyDescent="0.15">
      <c r="A12" s="5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15</v>
      </c>
    </row>
    <row r="13" spans="1:10" x14ac:dyDescent="0.15">
      <c r="A13" s="5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</row>
    <row r="14" spans="1:10" x14ac:dyDescent="0.15">
      <c r="A14" s="5" t="s">
        <v>22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  <c r="I14" s="3" t="s">
        <v>15</v>
      </c>
      <c r="J14" s="3" t="s">
        <v>15</v>
      </c>
    </row>
    <row r="15" spans="1:10" x14ac:dyDescent="0.15">
      <c r="A15" s="5" t="s">
        <v>23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  <c r="I15" s="3" t="s">
        <v>15</v>
      </c>
      <c r="J15" s="3" t="s">
        <v>15</v>
      </c>
    </row>
    <row r="16" spans="1:10" x14ac:dyDescent="0.15">
      <c r="A16" s="5" t="s">
        <v>24</v>
      </c>
      <c r="B16" s="3">
        <v>950244270</v>
      </c>
      <c r="C16" s="3">
        <v>767086000</v>
      </c>
      <c r="D16" s="3">
        <v>22583000</v>
      </c>
      <c r="E16" s="3" t="s">
        <v>15</v>
      </c>
      <c r="F16" s="3">
        <v>28347000</v>
      </c>
      <c r="G16" s="3">
        <v>990000</v>
      </c>
      <c r="H16" s="3">
        <v>6886000</v>
      </c>
      <c r="I16" s="3" t="s">
        <v>15</v>
      </c>
      <c r="J16" s="3">
        <v>1776136270</v>
      </c>
    </row>
    <row r="17" spans="1:10" x14ac:dyDescent="0.15">
      <c r="A17" s="5" t="s">
        <v>25</v>
      </c>
      <c r="B17" s="3">
        <v>80763966121</v>
      </c>
      <c r="C17" s="3">
        <v>3879902258</v>
      </c>
      <c r="D17" s="3">
        <v>59731556</v>
      </c>
      <c r="E17" s="3">
        <v>138036791</v>
      </c>
      <c r="F17" s="3">
        <v>12771244914</v>
      </c>
      <c r="G17" s="3">
        <v>184769257</v>
      </c>
      <c r="H17" s="3">
        <v>375565</v>
      </c>
      <c r="I17" s="3">
        <v>924319354</v>
      </c>
      <c r="J17" s="3">
        <v>98722345816</v>
      </c>
    </row>
    <row r="18" spans="1:10" x14ac:dyDescent="0.15">
      <c r="A18" s="5" t="s">
        <v>26</v>
      </c>
      <c r="B18" s="3" t="s">
        <v>15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  <c r="I18" s="3" t="s">
        <v>15</v>
      </c>
      <c r="J18" s="3" t="s">
        <v>15</v>
      </c>
    </row>
    <row r="19" spans="1:10" x14ac:dyDescent="0.15">
      <c r="A19" s="5" t="s">
        <v>27</v>
      </c>
      <c r="B19" s="3">
        <v>8264865200</v>
      </c>
      <c r="C19" s="3" t="s">
        <v>15</v>
      </c>
      <c r="D19" s="3" t="s">
        <v>15</v>
      </c>
      <c r="E19" s="3" t="s">
        <v>15</v>
      </c>
      <c r="F19" s="3" t="s">
        <v>15</v>
      </c>
      <c r="G19" s="3" t="s">
        <v>15</v>
      </c>
      <c r="H19" s="3" t="s">
        <v>15</v>
      </c>
      <c r="I19" s="3" t="s">
        <v>15</v>
      </c>
      <c r="J19" s="3">
        <v>8264865200</v>
      </c>
    </row>
    <row r="20" spans="1:10" x14ac:dyDescent="0.15">
      <c r="A20" s="5" t="s">
        <v>28</v>
      </c>
      <c r="B20" s="3" t="s">
        <v>15</v>
      </c>
      <c r="C20" s="3" t="s">
        <v>15</v>
      </c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  <c r="I20" s="3" t="s">
        <v>15</v>
      </c>
      <c r="J20" s="3" t="s">
        <v>15</v>
      </c>
    </row>
    <row r="21" spans="1:10" x14ac:dyDescent="0.15">
      <c r="A21" s="5" t="s">
        <v>29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  <c r="I21" s="3" t="s">
        <v>15</v>
      </c>
      <c r="J21" s="3" t="s">
        <v>15</v>
      </c>
    </row>
    <row r="22" spans="1:10" x14ac:dyDescent="0.15">
      <c r="A22" s="5" t="s">
        <v>30</v>
      </c>
      <c r="B22" s="3">
        <v>22068</v>
      </c>
      <c r="C22" s="3" t="s">
        <v>15</v>
      </c>
      <c r="D22" s="3" t="s">
        <v>15</v>
      </c>
      <c r="E22" s="3" t="s">
        <v>15</v>
      </c>
      <c r="F22" s="3" t="s">
        <v>15</v>
      </c>
      <c r="G22" s="3" t="s">
        <v>15</v>
      </c>
      <c r="H22" s="3">
        <v>1485</v>
      </c>
      <c r="I22" s="3" t="s">
        <v>15</v>
      </c>
      <c r="J22" s="3">
        <v>23553</v>
      </c>
    </row>
    <row r="23" spans="1:10" x14ac:dyDescent="0.15">
      <c r="A23" s="5" t="s">
        <v>31</v>
      </c>
      <c r="B23" s="3" t="s">
        <v>15</v>
      </c>
      <c r="C23" s="3" t="s">
        <v>15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3" t="s">
        <v>15</v>
      </c>
      <c r="J23" s="3" t="s">
        <v>15</v>
      </c>
    </row>
    <row r="24" spans="1:10" x14ac:dyDescent="0.15">
      <c r="A24" s="5" t="s">
        <v>32</v>
      </c>
      <c r="B24" s="3">
        <v>3230047987</v>
      </c>
      <c r="C24" s="3">
        <v>3838344169</v>
      </c>
      <c r="D24" s="3" t="s">
        <v>15</v>
      </c>
      <c r="E24" s="3">
        <v>138036791</v>
      </c>
      <c r="F24" s="3" t="s">
        <v>15</v>
      </c>
      <c r="G24" s="3" t="s">
        <v>15</v>
      </c>
      <c r="H24" s="3" t="s">
        <v>15</v>
      </c>
      <c r="I24" s="3" t="s">
        <v>15</v>
      </c>
      <c r="J24" s="3">
        <v>7206428947</v>
      </c>
    </row>
    <row r="25" spans="1:10" x14ac:dyDescent="0.15">
      <c r="A25" s="5" t="s">
        <v>33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  <c r="J25" s="3" t="s">
        <v>15</v>
      </c>
    </row>
    <row r="26" spans="1:10" x14ac:dyDescent="0.15">
      <c r="A26" s="5" t="s">
        <v>34</v>
      </c>
      <c r="B26" s="3" t="s">
        <v>15</v>
      </c>
      <c r="C26" s="3" t="s">
        <v>15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3" t="s">
        <v>15</v>
      </c>
      <c r="J26" s="3" t="s">
        <v>15</v>
      </c>
    </row>
    <row r="27" spans="1:10" x14ac:dyDescent="0.15">
      <c r="A27" s="5" t="s">
        <v>35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  <c r="J27" s="3" t="s">
        <v>15</v>
      </c>
    </row>
    <row r="28" spans="1:10" x14ac:dyDescent="0.15">
      <c r="A28" s="5" t="s">
        <v>36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  <c r="I28" s="3" t="s">
        <v>15</v>
      </c>
      <c r="J28" s="3" t="s">
        <v>15</v>
      </c>
    </row>
    <row r="29" spans="1:10" x14ac:dyDescent="0.15">
      <c r="A29" s="5" t="s">
        <v>37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  <c r="J29" s="3" t="s">
        <v>15</v>
      </c>
    </row>
    <row r="30" spans="1:10" x14ac:dyDescent="0.15">
      <c r="A30" s="5" t="s">
        <v>38</v>
      </c>
      <c r="B30" s="3" t="s">
        <v>15</v>
      </c>
      <c r="C30" s="3" t="s">
        <v>15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  <c r="I30" s="3" t="s">
        <v>15</v>
      </c>
      <c r="J30" s="3" t="s">
        <v>15</v>
      </c>
    </row>
    <row r="31" spans="1:10" x14ac:dyDescent="0.15">
      <c r="A31" s="5" t="s">
        <v>39</v>
      </c>
      <c r="B31" s="3">
        <v>5186390752</v>
      </c>
      <c r="C31" s="3" t="s">
        <v>15</v>
      </c>
      <c r="D31" s="3">
        <v>57385795</v>
      </c>
      <c r="E31" s="3" t="s">
        <v>15</v>
      </c>
      <c r="F31" s="3">
        <v>19839394</v>
      </c>
      <c r="G31" s="3" t="s">
        <v>15</v>
      </c>
      <c r="H31" s="3">
        <v>374080</v>
      </c>
      <c r="I31" s="3" t="s">
        <v>15</v>
      </c>
      <c r="J31" s="3">
        <v>5263990021</v>
      </c>
    </row>
    <row r="32" spans="1:10" x14ac:dyDescent="0.15">
      <c r="A32" s="5" t="s">
        <v>40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  <c r="J32" s="3" t="s">
        <v>15</v>
      </c>
    </row>
    <row r="33" spans="1:10" x14ac:dyDescent="0.15">
      <c r="A33" s="5" t="s">
        <v>41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  <c r="J33" s="3" t="s">
        <v>15</v>
      </c>
    </row>
    <row r="34" spans="1:10" x14ac:dyDescent="0.15">
      <c r="A34" s="5" t="s">
        <v>42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  <c r="J34" s="3" t="s">
        <v>15</v>
      </c>
    </row>
    <row r="35" spans="1:10" x14ac:dyDescent="0.15">
      <c r="A35" s="5" t="s">
        <v>43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3" t="s">
        <v>15</v>
      </c>
      <c r="J35" s="3" t="s">
        <v>15</v>
      </c>
    </row>
    <row r="36" spans="1:10" x14ac:dyDescent="0.15">
      <c r="A36" s="5" t="s">
        <v>44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  <c r="J36" s="3" t="s">
        <v>15</v>
      </c>
    </row>
    <row r="37" spans="1:10" x14ac:dyDescent="0.15">
      <c r="A37" s="5" t="s">
        <v>45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  <c r="J37" s="3" t="s">
        <v>15</v>
      </c>
    </row>
    <row r="38" spans="1:10" x14ac:dyDescent="0.15">
      <c r="A38" s="5" t="s">
        <v>46</v>
      </c>
      <c r="B38" s="3">
        <v>50855742</v>
      </c>
      <c r="C38" s="3">
        <v>13425216</v>
      </c>
      <c r="D38" s="3">
        <v>1</v>
      </c>
      <c r="E38" s="3" t="s">
        <v>15</v>
      </c>
      <c r="F38" s="3">
        <v>1</v>
      </c>
      <c r="G38" s="3" t="s">
        <v>15</v>
      </c>
      <c r="H38" s="3" t="s">
        <v>15</v>
      </c>
      <c r="I38" s="3" t="s">
        <v>15</v>
      </c>
      <c r="J38" s="3">
        <v>64280960</v>
      </c>
    </row>
    <row r="39" spans="1:10" x14ac:dyDescent="0.15">
      <c r="A39" s="5" t="s">
        <v>47</v>
      </c>
      <c r="B39" s="3" t="s">
        <v>15</v>
      </c>
      <c r="C39" s="3" t="s">
        <v>15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  <c r="J39" s="3" t="s">
        <v>15</v>
      </c>
    </row>
    <row r="40" spans="1:10" x14ac:dyDescent="0.15">
      <c r="A40" s="5" t="s">
        <v>48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  <c r="J40" s="3" t="s">
        <v>15</v>
      </c>
    </row>
    <row r="41" spans="1:10" x14ac:dyDescent="0.15">
      <c r="A41" s="5" t="s">
        <v>49</v>
      </c>
      <c r="B41" s="3" t="s">
        <v>15</v>
      </c>
      <c r="C41" s="3" t="s">
        <v>15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  <c r="J41" s="3" t="s">
        <v>15</v>
      </c>
    </row>
    <row r="42" spans="1:10" x14ac:dyDescent="0.15">
      <c r="A42" s="5" t="s">
        <v>50</v>
      </c>
      <c r="B42" s="3" t="s">
        <v>15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  <c r="J42" s="3" t="s">
        <v>15</v>
      </c>
    </row>
    <row r="43" spans="1:10" x14ac:dyDescent="0.15">
      <c r="A43" s="5" t="s">
        <v>51</v>
      </c>
      <c r="B43" s="3" t="s">
        <v>15</v>
      </c>
      <c r="C43" s="3" t="s">
        <v>15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  <c r="J43" s="3" t="s">
        <v>15</v>
      </c>
    </row>
    <row r="44" spans="1:10" x14ac:dyDescent="0.15">
      <c r="A44" s="5" t="s">
        <v>52</v>
      </c>
      <c r="B44" s="3" t="s">
        <v>15</v>
      </c>
      <c r="C44" s="3" t="s">
        <v>15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  <c r="J44" s="3" t="s">
        <v>15</v>
      </c>
    </row>
    <row r="45" spans="1:10" x14ac:dyDescent="0.15">
      <c r="A45" s="5" t="s">
        <v>53</v>
      </c>
      <c r="B45" s="3">
        <v>151131928</v>
      </c>
      <c r="C45" s="3" t="s">
        <v>15</v>
      </c>
      <c r="D45" s="3" t="s">
        <v>15</v>
      </c>
      <c r="E45" s="3" t="s">
        <v>15</v>
      </c>
      <c r="F45" s="3">
        <v>14</v>
      </c>
      <c r="G45" s="3" t="s">
        <v>15</v>
      </c>
      <c r="H45" s="3" t="s">
        <v>15</v>
      </c>
      <c r="I45" s="3" t="s">
        <v>15</v>
      </c>
      <c r="J45" s="3">
        <v>151131942</v>
      </c>
    </row>
    <row r="46" spans="1:10" x14ac:dyDescent="0.15">
      <c r="A46" s="5" t="s">
        <v>54</v>
      </c>
      <c r="B46" s="3">
        <v>10586468372</v>
      </c>
      <c r="C46" s="3" t="s">
        <v>15</v>
      </c>
      <c r="D46" s="3" t="s">
        <v>15</v>
      </c>
      <c r="E46" s="3" t="s">
        <v>15</v>
      </c>
      <c r="F46" s="3" t="s">
        <v>15</v>
      </c>
      <c r="G46" s="3" t="s">
        <v>15</v>
      </c>
      <c r="H46" s="3" t="s">
        <v>15</v>
      </c>
      <c r="I46" s="3" t="s">
        <v>15</v>
      </c>
      <c r="J46" s="3">
        <v>10586468372</v>
      </c>
    </row>
    <row r="47" spans="1:10" x14ac:dyDescent="0.15">
      <c r="A47" s="5" t="s">
        <v>55</v>
      </c>
      <c r="B47" s="3">
        <v>49576859979</v>
      </c>
      <c r="C47" s="3">
        <v>1263600</v>
      </c>
      <c r="D47" s="3" t="s">
        <v>15</v>
      </c>
      <c r="E47" s="3" t="s">
        <v>15</v>
      </c>
      <c r="F47" s="3">
        <v>31565962</v>
      </c>
      <c r="G47" s="3">
        <v>806760</v>
      </c>
      <c r="H47" s="3" t="s">
        <v>15</v>
      </c>
      <c r="I47" s="3">
        <v>2750577</v>
      </c>
      <c r="J47" s="3">
        <v>49613246878</v>
      </c>
    </row>
    <row r="48" spans="1:10" x14ac:dyDescent="0.15">
      <c r="A48" s="5" t="s">
        <v>56</v>
      </c>
      <c r="B48" s="3">
        <v>70476906</v>
      </c>
      <c r="C48" s="3">
        <v>2011254</v>
      </c>
      <c r="D48" s="3" t="s">
        <v>15</v>
      </c>
      <c r="E48" s="3" t="s">
        <v>15</v>
      </c>
      <c r="F48" s="3" t="s">
        <v>15</v>
      </c>
      <c r="G48" s="3" t="s">
        <v>15</v>
      </c>
      <c r="H48" s="3" t="s">
        <v>15</v>
      </c>
      <c r="I48" s="3" t="s">
        <v>15</v>
      </c>
      <c r="J48" s="3">
        <v>72488160</v>
      </c>
    </row>
    <row r="49" spans="1:10" x14ac:dyDescent="0.15">
      <c r="A49" s="5" t="s">
        <v>57</v>
      </c>
      <c r="B49" s="3" t="s">
        <v>15</v>
      </c>
      <c r="C49" s="3" t="s">
        <v>15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3" t="s">
        <v>15</v>
      </c>
      <c r="J49" s="3" t="s">
        <v>15</v>
      </c>
    </row>
    <row r="50" spans="1:10" x14ac:dyDescent="0.15">
      <c r="A50" s="5" t="s">
        <v>58</v>
      </c>
      <c r="B50" s="3" t="s">
        <v>15</v>
      </c>
      <c r="C50" s="3" t="s">
        <v>15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  <c r="I50" s="3" t="s">
        <v>15</v>
      </c>
      <c r="J50" s="3" t="s">
        <v>15</v>
      </c>
    </row>
    <row r="51" spans="1:10" x14ac:dyDescent="0.15">
      <c r="A51" s="5" t="s">
        <v>59</v>
      </c>
      <c r="B51" s="3" t="s">
        <v>15</v>
      </c>
      <c r="C51" s="3" t="s">
        <v>15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  <c r="I51" s="3" t="s">
        <v>15</v>
      </c>
      <c r="J51" s="3" t="s">
        <v>15</v>
      </c>
    </row>
    <row r="52" spans="1:10" x14ac:dyDescent="0.15">
      <c r="A52" s="5" t="s">
        <v>60</v>
      </c>
      <c r="B52" s="3">
        <v>1004523877</v>
      </c>
      <c r="C52" s="3">
        <v>24858019</v>
      </c>
      <c r="D52" s="3">
        <v>2345760</v>
      </c>
      <c r="E52" s="3" t="s">
        <v>15</v>
      </c>
      <c r="F52" s="3">
        <v>4232660</v>
      </c>
      <c r="G52" s="3" t="s">
        <v>15</v>
      </c>
      <c r="H52" s="3" t="s">
        <v>15</v>
      </c>
      <c r="I52" s="3" t="s">
        <v>15</v>
      </c>
      <c r="J52" s="3">
        <v>1035960316</v>
      </c>
    </row>
    <row r="53" spans="1:10" x14ac:dyDescent="0.15">
      <c r="A53" s="5" t="s">
        <v>61</v>
      </c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  <c r="J53" s="3" t="s">
        <v>15</v>
      </c>
    </row>
    <row r="54" spans="1:10" x14ac:dyDescent="0.15">
      <c r="A54" s="5" t="s">
        <v>62</v>
      </c>
      <c r="B54" s="3" t="s">
        <v>15</v>
      </c>
      <c r="C54" s="3" t="s">
        <v>15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  <c r="I54" s="3" t="s">
        <v>15</v>
      </c>
      <c r="J54" s="3" t="s">
        <v>15</v>
      </c>
    </row>
    <row r="55" spans="1:10" x14ac:dyDescent="0.15">
      <c r="A55" s="5" t="s">
        <v>63</v>
      </c>
      <c r="B55" s="3" t="s">
        <v>15</v>
      </c>
      <c r="C55" s="3" t="s">
        <v>15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  <c r="I55" s="3" t="s">
        <v>15</v>
      </c>
      <c r="J55" s="3" t="s">
        <v>15</v>
      </c>
    </row>
    <row r="56" spans="1:10" x14ac:dyDescent="0.15">
      <c r="A56" s="5" t="s">
        <v>64</v>
      </c>
      <c r="B56" s="3" t="s">
        <v>15</v>
      </c>
      <c r="C56" s="3" t="s">
        <v>15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  <c r="I56" s="3" t="s">
        <v>15</v>
      </c>
      <c r="J56" s="3" t="s">
        <v>15</v>
      </c>
    </row>
    <row r="57" spans="1:10" x14ac:dyDescent="0.15">
      <c r="A57" s="5" t="s">
        <v>65</v>
      </c>
      <c r="B57" s="3">
        <v>107424058</v>
      </c>
      <c r="C57" s="3" t="s">
        <v>15</v>
      </c>
      <c r="D57" s="3" t="s">
        <v>15</v>
      </c>
      <c r="E57" s="3" t="s">
        <v>15</v>
      </c>
      <c r="F57" s="3">
        <v>9320770216</v>
      </c>
      <c r="G57" s="3" t="s">
        <v>15</v>
      </c>
      <c r="H57" s="3" t="s">
        <v>15</v>
      </c>
      <c r="I57" s="3" t="s">
        <v>15</v>
      </c>
      <c r="J57" s="3">
        <v>9428194274</v>
      </c>
    </row>
    <row r="58" spans="1:10" x14ac:dyDescent="0.15">
      <c r="A58" s="5" t="s">
        <v>66</v>
      </c>
      <c r="B58" s="3">
        <v>160531260</v>
      </c>
      <c r="C58" s="3" t="s">
        <v>15</v>
      </c>
      <c r="D58" s="3" t="s">
        <v>15</v>
      </c>
      <c r="E58" s="3" t="s">
        <v>15</v>
      </c>
      <c r="F58" s="3">
        <v>3394836667</v>
      </c>
      <c r="G58" s="3" t="s">
        <v>15</v>
      </c>
      <c r="H58" s="3" t="s">
        <v>15</v>
      </c>
      <c r="I58" s="3" t="s">
        <v>15</v>
      </c>
      <c r="J58" s="3">
        <v>3555367927</v>
      </c>
    </row>
    <row r="59" spans="1:10" x14ac:dyDescent="0.15">
      <c r="A59" s="5" t="s">
        <v>67</v>
      </c>
      <c r="B59" s="3">
        <v>1969603070</v>
      </c>
      <c r="C59" s="3" t="s">
        <v>15</v>
      </c>
      <c r="D59" s="3" t="s">
        <v>15</v>
      </c>
      <c r="E59" s="3" t="s">
        <v>15</v>
      </c>
      <c r="F59" s="3" t="s">
        <v>15</v>
      </c>
      <c r="G59" s="3">
        <v>183962497</v>
      </c>
      <c r="H59" s="3" t="s">
        <v>15</v>
      </c>
      <c r="I59" s="3" t="s">
        <v>15</v>
      </c>
      <c r="J59" s="3">
        <v>2153565567</v>
      </c>
    </row>
    <row r="60" spans="1:10" x14ac:dyDescent="0.15">
      <c r="A60" s="5" t="s">
        <v>68</v>
      </c>
      <c r="B60" s="3">
        <v>10801608</v>
      </c>
      <c r="C60" s="3" t="s">
        <v>15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  <c r="I60" s="3" t="s">
        <v>15</v>
      </c>
      <c r="J60" s="3">
        <v>10801608</v>
      </c>
    </row>
    <row r="61" spans="1:10" x14ac:dyDescent="0.15">
      <c r="A61" s="5" t="s">
        <v>69</v>
      </c>
      <c r="B61" s="3">
        <v>393963314</v>
      </c>
      <c r="C61" s="3" t="s">
        <v>15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  <c r="I61" s="3">
        <v>921568777</v>
      </c>
      <c r="J61" s="3">
        <v>1315532091</v>
      </c>
    </row>
    <row r="62" spans="1:10" x14ac:dyDescent="0.15">
      <c r="A62" s="5" t="s">
        <v>70</v>
      </c>
      <c r="B62" s="3">
        <v>69448093</v>
      </c>
      <c r="C62" s="3">
        <v>3991457759</v>
      </c>
      <c r="D62" s="3">
        <v>40116259</v>
      </c>
      <c r="E62" s="3">
        <v>4042783449</v>
      </c>
      <c r="F62" s="3">
        <v>78117154</v>
      </c>
      <c r="G62" s="3">
        <v>1116070659</v>
      </c>
      <c r="H62" s="3">
        <v>343788198</v>
      </c>
      <c r="I62" s="3" t="s">
        <v>15</v>
      </c>
      <c r="J62" s="3">
        <v>9681781571</v>
      </c>
    </row>
    <row r="63" spans="1:10" x14ac:dyDescent="0.15">
      <c r="A63" s="5" t="s">
        <v>71</v>
      </c>
      <c r="B63" s="3">
        <v>7886068</v>
      </c>
      <c r="C63" s="3">
        <v>152640387</v>
      </c>
      <c r="D63" s="3" t="s">
        <v>15</v>
      </c>
      <c r="E63" s="3">
        <v>4035223462</v>
      </c>
      <c r="F63" s="3">
        <v>5028752</v>
      </c>
      <c r="G63" s="3" t="s">
        <v>15</v>
      </c>
      <c r="H63" s="3">
        <v>4936257</v>
      </c>
      <c r="I63" s="3" t="s">
        <v>15</v>
      </c>
      <c r="J63" s="3">
        <v>4205714926</v>
      </c>
    </row>
    <row r="64" spans="1:10" x14ac:dyDescent="0.15">
      <c r="A64" s="5" t="s">
        <v>72</v>
      </c>
      <c r="B64" s="3">
        <v>51562025</v>
      </c>
      <c r="C64" s="3">
        <v>648616182</v>
      </c>
      <c r="D64" s="3">
        <v>40116259</v>
      </c>
      <c r="E64" s="3">
        <v>7559987</v>
      </c>
      <c r="F64" s="3">
        <v>39988402</v>
      </c>
      <c r="G64" s="3">
        <v>1116070659</v>
      </c>
      <c r="H64" s="3">
        <v>331661941</v>
      </c>
      <c r="I64" s="3" t="s">
        <v>15</v>
      </c>
      <c r="J64" s="3">
        <v>2235575455</v>
      </c>
    </row>
    <row r="65" spans="1:10" x14ac:dyDescent="0.15">
      <c r="A65" s="5" t="s">
        <v>73</v>
      </c>
      <c r="B65" s="3">
        <v>10000000</v>
      </c>
      <c r="C65" s="3">
        <v>3190201190</v>
      </c>
      <c r="D65" s="3" t="s">
        <v>15</v>
      </c>
      <c r="E65" s="3" t="s">
        <v>15</v>
      </c>
      <c r="F65" s="3">
        <v>33100000</v>
      </c>
      <c r="G65" s="3" t="s">
        <v>15</v>
      </c>
      <c r="H65" s="3">
        <v>7190000</v>
      </c>
      <c r="I65" s="3" t="s">
        <v>15</v>
      </c>
      <c r="J65" s="3">
        <v>3240491190</v>
      </c>
    </row>
    <row r="66" spans="1:10" x14ac:dyDescent="0.15">
      <c r="A66" s="5" t="s">
        <v>74</v>
      </c>
      <c r="B66" s="3">
        <v>88649411808</v>
      </c>
      <c r="C66" s="3">
        <v>51775051524</v>
      </c>
      <c r="D66" s="3">
        <v>2813963473</v>
      </c>
      <c r="E66" s="3">
        <v>8187848798</v>
      </c>
      <c r="F66" s="3">
        <v>16379124337</v>
      </c>
      <c r="G66" s="3">
        <v>2803353090</v>
      </c>
      <c r="H66" s="3">
        <v>11277521409</v>
      </c>
      <c r="I66" s="3">
        <v>2043407614</v>
      </c>
      <c r="J66" s="3">
        <v>183929682053</v>
      </c>
    </row>
  </sheetData>
  <mergeCells count="1">
    <mergeCell ref="A1:J1"/>
  </mergeCells>
  <phoneticPr fontId="5"/>
  <pageMargins left="0.39370078740157483" right="0.39370078740157483" top="0.39370078740157483" bottom="0.39370078740157483" header="0.19685039370078741" footer="0.19685039370078741"/>
  <pageSetup paperSize="9" scale="73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90" zoomScaleNormal="90" zoomScaleSheetLayoutView="90" workbookViewId="0">
      <selection activeCell="D24" sqref="D24"/>
    </sheetView>
  </sheetViews>
  <sheetFormatPr defaultColWidth="8.875" defaultRowHeight="15.75" x14ac:dyDescent="0.35"/>
  <cols>
    <col min="1" max="1" width="25.75" style="9" customWidth="1"/>
    <col min="2" max="6" width="15.375" style="9" customWidth="1"/>
    <col min="7" max="7" width="15.375" style="10" customWidth="1"/>
    <col min="8" max="11" width="15.375" style="9" customWidth="1"/>
    <col min="12" max="16384" width="8.875" style="9"/>
  </cols>
  <sheetData>
    <row r="1" spans="1:11" ht="30" x14ac:dyDescent="0.6">
      <c r="A1" s="8" t="s">
        <v>84</v>
      </c>
    </row>
    <row r="2" spans="1:11" ht="18" customHeight="1" x14ac:dyDescent="0.4">
      <c r="A2" s="11" t="s">
        <v>85</v>
      </c>
    </row>
    <row r="3" spans="1:11" ht="18" customHeight="1" x14ac:dyDescent="0.4">
      <c r="A3" s="11" t="s">
        <v>86</v>
      </c>
    </row>
    <row r="4" spans="1:11" ht="18" customHeight="1" x14ac:dyDescent="0.4">
      <c r="A4" s="11" t="s">
        <v>87</v>
      </c>
    </row>
    <row r="5" spans="1:11" ht="18.75" x14ac:dyDescent="0.4">
      <c r="A5" s="12" t="s">
        <v>88</v>
      </c>
      <c r="H5" s="13" t="s">
        <v>89</v>
      </c>
    </row>
    <row r="6" spans="1:11" ht="37.5" customHeight="1" x14ac:dyDescent="0.35">
      <c r="A6" s="14" t="s">
        <v>90</v>
      </c>
      <c r="B6" s="15" t="s">
        <v>91</v>
      </c>
      <c r="C6" s="15" t="s">
        <v>92</v>
      </c>
      <c r="D6" s="15" t="s">
        <v>93</v>
      </c>
      <c r="E6" s="15" t="s">
        <v>94</v>
      </c>
      <c r="F6" s="15" t="s">
        <v>95</v>
      </c>
      <c r="G6" s="16" t="s">
        <v>96</v>
      </c>
      <c r="H6" s="15" t="s">
        <v>97</v>
      </c>
      <c r="I6" s="17"/>
      <c r="J6" s="18"/>
      <c r="K6" s="18"/>
    </row>
    <row r="7" spans="1:11" ht="15" customHeight="1" x14ac:dyDescent="0.35">
      <c r="A7" s="19" t="s">
        <v>98</v>
      </c>
      <c r="B7" s="20"/>
      <c r="C7" s="20"/>
      <c r="D7" s="20"/>
      <c r="E7" s="21"/>
      <c r="F7" s="21"/>
      <c r="G7" s="21"/>
      <c r="H7" s="21"/>
      <c r="I7" s="22"/>
      <c r="J7" s="23"/>
      <c r="K7" s="24"/>
    </row>
    <row r="8" spans="1:11" ht="18" customHeight="1" x14ac:dyDescent="0.35">
      <c r="A8" s="19" t="s">
        <v>99</v>
      </c>
      <c r="B8" s="25">
        <v>20000</v>
      </c>
      <c r="C8" s="20">
        <v>756</v>
      </c>
      <c r="D8" s="21">
        <v>15120000</v>
      </c>
      <c r="E8" s="21">
        <v>250</v>
      </c>
      <c r="F8" s="21">
        <v>5000000</v>
      </c>
      <c r="G8" s="21">
        <v>10120000</v>
      </c>
      <c r="H8" s="21">
        <v>5000000</v>
      </c>
      <c r="I8" s="17"/>
      <c r="J8" s="18"/>
      <c r="K8" s="18"/>
    </row>
    <row r="9" spans="1:11" ht="18" customHeight="1" x14ac:dyDescent="0.35">
      <c r="A9" s="19"/>
      <c r="B9" s="20"/>
      <c r="C9" s="20"/>
      <c r="D9" s="21"/>
      <c r="E9" s="21"/>
      <c r="F9" s="21"/>
      <c r="G9" s="21"/>
      <c r="H9" s="21"/>
      <c r="I9" s="17"/>
      <c r="J9" s="18"/>
      <c r="K9" s="18"/>
    </row>
    <row r="10" spans="1:11" ht="18" customHeight="1" x14ac:dyDescent="0.35">
      <c r="A10" s="26" t="s">
        <v>74</v>
      </c>
      <c r="B10" s="20"/>
      <c r="C10" s="20"/>
      <c r="D10" s="21">
        <v>15120000</v>
      </c>
      <c r="E10" s="21"/>
      <c r="F10" s="21">
        <v>5000000</v>
      </c>
      <c r="G10" s="21">
        <v>10120000</v>
      </c>
      <c r="H10" s="21">
        <v>5000000</v>
      </c>
      <c r="I10" s="17"/>
      <c r="J10" s="18"/>
      <c r="K10" s="18"/>
    </row>
    <row r="12" spans="1:11" ht="18" x14ac:dyDescent="0.35">
      <c r="A12" s="12" t="s">
        <v>100</v>
      </c>
      <c r="J12" s="27" t="s">
        <v>89</v>
      </c>
    </row>
    <row r="13" spans="1:11" ht="37.5" customHeight="1" x14ac:dyDescent="0.35">
      <c r="A13" s="14" t="s">
        <v>101</v>
      </c>
      <c r="B13" s="15" t="s">
        <v>102</v>
      </c>
      <c r="C13" s="15" t="s">
        <v>103</v>
      </c>
      <c r="D13" s="15" t="s">
        <v>104</v>
      </c>
      <c r="E13" s="15" t="s">
        <v>105</v>
      </c>
      <c r="F13" s="15" t="s">
        <v>106</v>
      </c>
      <c r="G13" s="16" t="s">
        <v>107</v>
      </c>
      <c r="H13" s="15" t="s">
        <v>108</v>
      </c>
      <c r="I13" s="15" t="s">
        <v>109</v>
      </c>
      <c r="J13" s="15" t="s">
        <v>97</v>
      </c>
    </row>
    <row r="14" spans="1:11" ht="18" customHeight="1" x14ac:dyDescent="0.35">
      <c r="A14" s="19" t="s">
        <v>98</v>
      </c>
      <c r="B14" s="28"/>
      <c r="C14" s="29"/>
      <c r="D14" s="29"/>
      <c r="E14" s="29"/>
      <c r="F14" s="29"/>
      <c r="G14" s="30"/>
      <c r="H14" s="29"/>
      <c r="I14" s="29"/>
      <c r="J14" s="28"/>
      <c r="K14" s="22"/>
    </row>
    <row r="15" spans="1:11" ht="18" customHeight="1" x14ac:dyDescent="0.35">
      <c r="A15" s="19" t="s">
        <v>110</v>
      </c>
      <c r="B15" s="21">
        <v>8500000</v>
      </c>
      <c r="C15" s="21">
        <v>462415880</v>
      </c>
      <c r="D15" s="21">
        <v>436286858</v>
      </c>
      <c r="E15" s="21">
        <v>26129022</v>
      </c>
      <c r="F15" s="21">
        <v>17050000</v>
      </c>
      <c r="G15" s="31">
        <v>0.49853372434017595</v>
      </c>
      <c r="H15" s="21">
        <v>13026198.651026392</v>
      </c>
      <c r="I15" s="21">
        <v>0</v>
      </c>
      <c r="J15" s="21">
        <v>8500000</v>
      </c>
      <c r="K15" s="22"/>
    </row>
    <row r="16" spans="1:11" ht="18" customHeight="1" x14ac:dyDescent="0.35">
      <c r="A16" s="32" t="s">
        <v>111</v>
      </c>
      <c r="B16" s="33">
        <v>8500000</v>
      </c>
      <c r="C16" s="34"/>
      <c r="D16" s="34"/>
      <c r="E16" s="34"/>
      <c r="F16" s="34"/>
      <c r="G16" s="35"/>
      <c r="H16" s="34"/>
      <c r="I16" s="33">
        <v>0</v>
      </c>
      <c r="J16" s="33">
        <v>8500000</v>
      </c>
      <c r="K16" s="22"/>
    </row>
    <row r="17" spans="1:11" ht="18" customHeight="1" x14ac:dyDescent="0.35">
      <c r="A17" s="36" t="s">
        <v>112</v>
      </c>
      <c r="B17" s="21"/>
      <c r="C17" s="21"/>
      <c r="D17" s="21"/>
      <c r="E17" s="21"/>
      <c r="F17" s="21"/>
      <c r="G17" s="31"/>
      <c r="H17" s="21"/>
      <c r="I17" s="21"/>
      <c r="J17" s="20"/>
      <c r="K17" s="22"/>
    </row>
    <row r="18" spans="1:11" ht="18" customHeight="1" x14ac:dyDescent="0.35">
      <c r="A18" s="19" t="s">
        <v>113</v>
      </c>
      <c r="B18" s="21">
        <v>5000000</v>
      </c>
      <c r="C18" s="21">
        <v>747093144</v>
      </c>
      <c r="D18" s="21">
        <v>636275226</v>
      </c>
      <c r="E18" s="21">
        <v>110817918</v>
      </c>
      <c r="F18" s="21">
        <v>5000000</v>
      </c>
      <c r="G18" s="31">
        <v>1</v>
      </c>
      <c r="H18" s="21">
        <v>110817918</v>
      </c>
      <c r="I18" s="21">
        <v>0</v>
      </c>
      <c r="J18" s="21">
        <v>5000000</v>
      </c>
      <c r="K18" s="22"/>
    </row>
    <row r="19" spans="1:11" ht="18" customHeight="1" x14ac:dyDescent="0.35">
      <c r="A19" s="36" t="s">
        <v>114</v>
      </c>
      <c r="B19" s="21">
        <v>50000000</v>
      </c>
      <c r="C19" s="21">
        <v>270079154</v>
      </c>
      <c r="D19" s="21">
        <v>40935383</v>
      </c>
      <c r="E19" s="21">
        <v>229143771</v>
      </c>
      <c r="F19" s="21">
        <v>191290067</v>
      </c>
      <c r="G19" s="31">
        <v>0.26138314855627082</v>
      </c>
      <c r="H19" s="21">
        <v>59894320.336037099</v>
      </c>
      <c r="I19" s="21">
        <v>0</v>
      </c>
      <c r="J19" s="21">
        <v>50000000</v>
      </c>
      <c r="K19" s="22"/>
    </row>
    <row r="20" spans="1:11" ht="18" hidden="1" customHeight="1" x14ac:dyDescent="0.35">
      <c r="A20" s="19" t="s">
        <v>115</v>
      </c>
      <c r="B20" s="21"/>
      <c r="C20" s="21"/>
      <c r="D20" s="21"/>
      <c r="E20" s="21">
        <v>0</v>
      </c>
      <c r="F20" s="21"/>
      <c r="G20" s="31" t="e">
        <v>#DIV/0!</v>
      </c>
      <c r="H20" s="21" t="e">
        <v>#DIV/0!</v>
      </c>
      <c r="I20" s="21" t="s">
        <v>116</v>
      </c>
      <c r="J20" s="21"/>
      <c r="K20" s="22"/>
    </row>
    <row r="21" spans="1:11" ht="18" customHeight="1" x14ac:dyDescent="0.35">
      <c r="A21" s="37" t="s">
        <v>117</v>
      </c>
      <c r="B21" s="21">
        <v>12320000</v>
      </c>
      <c r="C21" s="21">
        <v>952425911</v>
      </c>
      <c r="D21" s="21">
        <v>121752263</v>
      </c>
      <c r="E21" s="21">
        <v>830673648</v>
      </c>
      <c r="F21" s="21">
        <v>813656720</v>
      </c>
      <c r="G21" s="31">
        <v>1.5141520615721087E-2</v>
      </c>
      <c r="H21" s="21">
        <v>12577662.166128242</v>
      </c>
      <c r="I21" s="21">
        <v>0</v>
      </c>
      <c r="J21" s="20"/>
      <c r="K21" s="22"/>
    </row>
    <row r="22" spans="1:11" ht="18" customHeight="1" x14ac:dyDescent="0.35">
      <c r="A22" s="19" t="s">
        <v>118</v>
      </c>
      <c r="B22" s="21">
        <v>1956640000</v>
      </c>
      <c r="C22" s="21">
        <v>4284248747</v>
      </c>
      <c r="D22" s="21">
        <v>2094330410</v>
      </c>
      <c r="E22" s="21">
        <v>2189918337</v>
      </c>
      <c r="F22" s="21">
        <v>1956640000</v>
      </c>
      <c r="G22" s="31">
        <v>1</v>
      </c>
      <c r="H22" s="21">
        <v>2189918337</v>
      </c>
      <c r="I22" s="21">
        <v>0</v>
      </c>
      <c r="J22" s="21">
        <v>1956640000</v>
      </c>
      <c r="K22" s="22"/>
    </row>
    <row r="23" spans="1:11" ht="18" customHeight="1" x14ac:dyDescent="0.35">
      <c r="A23" s="36" t="s">
        <v>119</v>
      </c>
      <c r="B23" s="21">
        <v>765192000</v>
      </c>
      <c r="C23" s="21">
        <v>20552120133</v>
      </c>
      <c r="D23" s="21">
        <v>9026061769</v>
      </c>
      <c r="E23" s="21">
        <v>11526058364</v>
      </c>
      <c r="F23" s="21">
        <v>9039800313</v>
      </c>
      <c r="G23" s="31">
        <v>8.4647002533849006E-2</v>
      </c>
      <c r="H23" s="21">
        <v>975646291.54279947</v>
      </c>
      <c r="I23" s="21">
        <v>0</v>
      </c>
      <c r="J23" s="20"/>
      <c r="K23" s="22"/>
    </row>
    <row r="24" spans="1:11" ht="18" customHeight="1" x14ac:dyDescent="0.35">
      <c r="A24" s="19" t="s">
        <v>120</v>
      </c>
      <c r="B24" s="21">
        <v>3412886000</v>
      </c>
      <c r="C24" s="21">
        <v>68866363555</v>
      </c>
      <c r="D24" s="21">
        <v>66176963337</v>
      </c>
      <c r="E24" s="21">
        <v>2689400218</v>
      </c>
      <c r="F24" s="21">
        <v>4851798378</v>
      </c>
      <c r="G24" s="31">
        <v>0.70342700460831065</v>
      </c>
      <c r="H24" s="21">
        <v>1891796739.5406775</v>
      </c>
      <c r="I24" s="21">
        <v>1521089260.4593225</v>
      </c>
      <c r="J24" s="20"/>
      <c r="K24" s="22"/>
    </row>
    <row r="25" spans="1:11" ht="18" customHeight="1" x14ac:dyDescent="0.35">
      <c r="A25" s="36" t="s">
        <v>121</v>
      </c>
      <c r="B25" s="21">
        <v>5865072000</v>
      </c>
      <c r="C25" s="21">
        <v>14134188467</v>
      </c>
      <c r="D25" s="21">
        <v>7245087480</v>
      </c>
      <c r="E25" s="21">
        <v>6889100987</v>
      </c>
      <c r="F25" s="21">
        <v>7037065219</v>
      </c>
      <c r="G25" s="31">
        <v>0.83345426217798424</v>
      </c>
      <c r="H25" s="21">
        <v>5741750580.1897078</v>
      </c>
      <c r="I25" s="21">
        <v>0</v>
      </c>
      <c r="J25" s="20"/>
      <c r="K25" s="22"/>
    </row>
    <row r="26" spans="1:11" ht="18" customHeight="1" x14ac:dyDescent="0.35">
      <c r="A26" s="32" t="s">
        <v>122</v>
      </c>
      <c r="B26" s="33">
        <v>12067110000</v>
      </c>
      <c r="C26" s="34"/>
      <c r="D26" s="34"/>
      <c r="E26" s="34"/>
      <c r="F26" s="34"/>
      <c r="G26" s="35"/>
      <c r="H26" s="34"/>
      <c r="I26" s="33">
        <v>1521089260.4593225</v>
      </c>
      <c r="J26" s="33">
        <v>2011640000</v>
      </c>
      <c r="K26" s="22"/>
    </row>
    <row r="27" spans="1:11" ht="18" customHeight="1" x14ac:dyDescent="0.35">
      <c r="A27" s="19" t="s">
        <v>123</v>
      </c>
      <c r="B27" s="21"/>
      <c r="C27" s="21"/>
      <c r="D27" s="21"/>
      <c r="E27" s="21">
        <v>0</v>
      </c>
      <c r="F27" s="21"/>
      <c r="G27" s="31"/>
      <c r="H27" s="21"/>
      <c r="I27" s="21"/>
      <c r="J27" s="21"/>
      <c r="K27" s="22"/>
    </row>
    <row r="28" spans="1:11" ht="18" customHeight="1" x14ac:dyDescent="0.35">
      <c r="A28" s="36" t="s">
        <v>124</v>
      </c>
      <c r="B28" s="21">
        <v>10000000</v>
      </c>
      <c r="C28" s="21">
        <v>543419653</v>
      </c>
      <c r="D28" s="21">
        <v>13800234</v>
      </c>
      <c r="E28" s="21">
        <v>529619419</v>
      </c>
      <c r="F28" s="21">
        <v>11000000</v>
      </c>
      <c r="G28" s="31">
        <v>0.90909090909090906</v>
      </c>
      <c r="H28" s="21">
        <v>481472199.09090906</v>
      </c>
      <c r="I28" s="21">
        <v>0</v>
      </c>
      <c r="J28" s="21">
        <v>10000000</v>
      </c>
      <c r="K28" s="22"/>
    </row>
    <row r="29" spans="1:11" ht="18" customHeight="1" x14ac:dyDescent="0.35">
      <c r="A29" s="37" t="s">
        <v>117</v>
      </c>
      <c r="B29" s="21">
        <v>10000000</v>
      </c>
      <c r="C29" s="21">
        <v>952425911</v>
      </c>
      <c r="D29" s="21">
        <v>121752263</v>
      </c>
      <c r="E29" s="21">
        <v>830673648</v>
      </c>
      <c r="F29" s="21">
        <v>813656720</v>
      </c>
      <c r="G29" s="31">
        <v>1.2290195304968415E-2</v>
      </c>
      <c r="H29" s="21">
        <v>10209141.368610587</v>
      </c>
      <c r="I29" s="21">
        <v>0</v>
      </c>
      <c r="J29" s="21">
        <v>10000000</v>
      </c>
      <c r="K29" s="22"/>
    </row>
    <row r="30" spans="1:11" ht="18" customHeight="1" x14ac:dyDescent="0.35">
      <c r="A30" s="32" t="s">
        <v>125</v>
      </c>
      <c r="B30" s="33">
        <v>20000000</v>
      </c>
      <c r="C30" s="34"/>
      <c r="D30" s="34"/>
      <c r="E30" s="34"/>
      <c r="F30" s="34"/>
      <c r="G30" s="35"/>
      <c r="H30" s="34"/>
      <c r="I30" s="33">
        <v>0</v>
      </c>
      <c r="J30" s="33">
        <v>20000000</v>
      </c>
      <c r="K30" s="22"/>
    </row>
    <row r="31" spans="1:11" ht="18" customHeight="1" x14ac:dyDescent="0.35">
      <c r="A31" s="38" t="s">
        <v>74</v>
      </c>
      <c r="B31" s="39">
        <v>12095610000</v>
      </c>
      <c r="C31" s="39"/>
      <c r="D31" s="39"/>
      <c r="E31" s="39"/>
      <c r="F31" s="39"/>
      <c r="G31" s="40"/>
      <c r="H31" s="39"/>
      <c r="I31" s="39">
        <v>1521089260.4593225</v>
      </c>
      <c r="J31" s="39">
        <v>2040140000</v>
      </c>
      <c r="K31" s="41"/>
    </row>
    <row r="33" spans="1:11" ht="18" x14ac:dyDescent="0.35">
      <c r="A33" s="12" t="s">
        <v>126</v>
      </c>
      <c r="K33" s="27" t="s">
        <v>89</v>
      </c>
    </row>
    <row r="34" spans="1:11" ht="37.5" customHeight="1" x14ac:dyDescent="0.35">
      <c r="A34" s="14" t="s">
        <v>101</v>
      </c>
      <c r="B34" s="15" t="s">
        <v>127</v>
      </c>
      <c r="C34" s="15" t="s">
        <v>103</v>
      </c>
      <c r="D34" s="15" t="s">
        <v>104</v>
      </c>
      <c r="E34" s="15" t="s">
        <v>105</v>
      </c>
      <c r="F34" s="15" t="s">
        <v>106</v>
      </c>
      <c r="G34" s="16" t="s">
        <v>107</v>
      </c>
      <c r="H34" s="15" t="s">
        <v>108</v>
      </c>
      <c r="I34" s="15" t="s">
        <v>128</v>
      </c>
      <c r="J34" s="15" t="s">
        <v>129</v>
      </c>
      <c r="K34" s="15" t="s">
        <v>97</v>
      </c>
    </row>
    <row r="35" spans="1:11" ht="15" customHeight="1" x14ac:dyDescent="0.35">
      <c r="A35" s="19" t="s">
        <v>98</v>
      </c>
      <c r="B35" s="29"/>
      <c r="C35" s="29"/>
      <c r="D35" s="29"/>
      <c r="E35" s="29"/>
      <c r="F35" s="29"/>
      <c r="G35" s="30"/>
      <c r="H35" s="29"/>
      <c r="I35" s="29"/>
      <c r="J35" s="29"/>
      <c r="K35" s="29"/>
    </row>
    <row r="36" spans="1:11" ht="15" customHeight="1" x14ac:dyDescent="0.35">
      <c r="A36" s="36" t="s">
        <v>130</v>
      </c>
      <c r="B36" s="21">
        <v>246000000</v>
      </c>
      <c r="C36" s="21">
        <v>5136529000</v>
      </c>
      <c r="D36" s="21">
        <v>529317000</v>
      </c>
      <c r="E36" s="21">
        <v>4607212000</v>
      </c>
      <c r="F36" s="21">
        <v>800000000</v>
      </c>
      <c r="G36" s="31">
        <v>0.3075</v>
      </c>
      <c r="H36" s="21">
        <v>1416717690</v>
      </c>
      <c r="I36" s="21">
        <v>0</v>
      </c>
      <c r="J36" s="21">
        <v>246000000</v>
      </c>
      <c r="K36" s="21">
        <v>246000000</v>
      </c>
    </row>
    <row r="37" spans="1:11" ht="15" customHeight="1" x14ac:dyDescent="0.35">
      <c r="A37" s="19" t="s">
        <v>131</v>
      </c>
      <c r="B37" s="21">
        <v>1388000</v>
      </c>
      <c r="C37" s="21">
        <v>10752578000</v>
      </c>
      <c r="D37" s="21">
        <v>7370381000</v>
      </c>
      <c r="E37" s="21">
        <v>3382197000</v>
      </c>
      <c r="F37" s="21">
        <v>100000000</v>
      </c>
      <c r="G37" s="31">
        <v>1.388E-2</v>
      </c>
      <c r="H37" s="21">
        <v>46944894.359999999</v>
      </c>
      <c r="I37" s="21">
        <v>0</v>
      </c>
      <c r="J37" s="21">
        <v>1388000</v>
      </c>
      <c r="K37" s="21">
        <v>1388000</v>
      </c>
    </row>
    <row r="38" spans="1:11" ht="15" customHeight="1" x14ac:dyDescent="0.35">
      <c r="A38" s="36" t="s">
        <v>132</v>
      </c>
      <c r="B38" s="21">
        <v>1</v>
      </c>
      <c r="C38" s="21">
        <v>883495000</v>
      </c>
      <c r="D38" s="21">
        <v>2290454000</v>
      </c>
      <c r="E38" s="21">
        <v>-1406959000</v>
      </c>
      <c r="F38" s="21">
        <v>85540000</v>
      </c>
      <c r="G38" s="31">
        <v>1.1690437222352115E-8</v>
      </c>
      <c r="H38" s="21">
        <v>-16.447965863923312</v>
      </c>
      <c r="I38" s="21">
        <v>0</v>
      </c>
      <c r="J38" s="21">
        <v>1</v>
      </c>
      <c r="K38" s="21">
        <v>250000</v>
      </c>
    </row>
    <row r="39" spans="1:11" ht="15" customHeight="1" x14ac:dyDescent="0.35">
      <c r="A39" s="19" t="s">
        <v>133</v>
      </c>
      <c r="B39" s="21">
        <v>8000000</v>
      </c>
      <c r="C39" s="21">
        <v>857467264</v>
      </c>
      <c r="D39" s="21">
        <v>80517276</v>
      </c>
      <c r="E39" s="21">
        <v>776949988</v>
      </c>
      <c r="F39" s="21">
        <v>80000000</v>
      </c>
      <c r="G39" s="31">
        <v>0.1</v>
      </c>
      <c r="H39" s="21">
        <v>77694998.799999997</v>
      </c>
      <c r="I39" s="21">
        <v>0</v>
      </c>
      <c r="J39" s="21">
        <v>8000000</v>
      </c>
      <c r="K39" s="21">
        <v>8000000</v>
      </c>
    </row>
    <row r="40" spans="1:11" ht="15" customHeight="1" x14ac:dyDescent="0.35">
      <c r="A40" s="36" t="s">
        <v>134</v>
      </c>
      <c r="B40" s="21">
        <v>10000000</v>
      </c>
      <c r="C40" s="21">
        <v>1366117728</v>
      </c>
      <c r="D40" s="21">
        <v>605730552</v>
      </c>
      <c r="E40" s="21">
        <v>760387176</v>
      </c>
      <c r="F40" s="21">
        <v>100000000</v>
      </c>
      <c r="G40" s="31">
        <v>0.1</v>
      </c>
      <c r="H40" s="21">
        <v>76038717.600000009</v>
      </c>
      <c r="I40" s="21">
        <v>0</v>
      </c>
      <c r="J40" s="21">
        <v>10000000</v>
      </c>
      <c r="K40" s="21">
        <v>10000000</v>
      </c>
    </row>
    <row r="41" spans="1:11" ht="15" customHeight="1" x14ac:dyDescent="0.35">
      <c r="A41" s="19" t="s">
        <v>135</v>
      </c>
      <c r="B41" s="21">
        <v>4081009</v>
      </c>
      <c r="C41" s="21">
        <v>524764615</v>
      </c>
      <c r="D41" s="21">
        <v>41883041</v>
      </c>
      <c r="E41" s="21">
        <v>482881574</v>
      </c>
      <c r="F41" s="21">
        <v>485057075</v>
      </c>
      <c r="G41" s="31">
        <v>8.413461446779227E-3</v>
      </c>
      <c r="H41" s="21">
        <v>4062705.5062090703</v>
      </c>
      <c r="I41" s="21">
        <v>0</v>
      </c>
      <c r="J41" s="21">
        <v>4081009</v>
      </c>
      <c r="K41" s="21">
        <v>4081000</v>
      </c>
    </row>
    <row r="42" spans="1:11" ht="15" customHeight="1" x14ac:dyDescent="0.35">
      <c r="A42" s="36" t="s">
        <v>136</v>
      </c>
      <c r="B42" s="21">
        <v>5000000</v>
      </c>
      <c r="C42" s="21">
        <v>128034414</v>
      </c>
      <c r="D42" s="21">
        <v>4082646</v>
      </c>
      <c r="E42" s="21">
        <v>123951768</v>
      </c>
      <c r="F42" s="21">
        <v>100000000</v>
      </c>
      <c r="G42" s="31">
        <v>0.05</v>
      </c>
      <c r="H42" s="21">
        <v>6197588.4000000004</v>
      </c>
      <c r="I42" s="21">
        <v>0</v>
      </c>
      <c r="J42" s="21">
        <v>5000000</v>
      </c>
      <c r="K42" s="21">
        <v>5000000</v>
      </c>
    </row>
    <row r="43" spans="1:11" ht="15" customHeight="1" x14ac:dyDescent="0.35">
      <c r="A43" s="19" t="s">
        <v>137</v>
      </c>
      <c r="B43" s="21">
        <v>2000000</v>
      </c>
      <c r="C43" s="21">
        <v>10383254000</v>
      </c>
      <c r="D43" s="21">
        <v>4986017000</v>
      </c>
      <c r="E43" s="21">
        <v>5397237000</v>
      </c>
      <c r="F43" s="21">
        <v>180000000</v>
      </c>
      <c r="G43" s="31">
        <v>1.6666666666666666E-2</v>
      </c>
      <c r="H43" s="21">
        <v>89953950</v>
      </c>
      <c r="I43" s="21">
        <v>0</v>
      </c>
      <c r="J43" s="21">
        <v>2000000</v>
      </c>
      <c r="K43" s="21">
        <v>2000000</v>
      </c>
    </row>
    <row r="44" spans="1:11" ht="15" customHeight="1" x14ac:dyDescent="0.35">
      <c r="A44" s="19" t="s">
        <v>138</v>
      </c>
      <c r="B44" s="21">
        <v>59100000</v>
      </c>
      <c r="C44" s="21">
        <v>2249572765</v>
      </c>
      <c r="D44" s="21">
        <v>178888170</v>
      </c>
      <c r="E44" s="21">
        <v>2070684595</v>
      </c>
      <c r="F44" s="21">
        <v>85000000</v>
      </c>
      <c r="G44" s="31">
        <v>0.69529411764705884</v>
      </c>
      <c r="H44" s="21">
        <v>1439734818.4058824</v>
      </c>
      <c r="I44" s="21">
        <v>0</v>
      </c>
      <c r="J44" s="21">
        <v>59100000</v>
      </c>
      <c r="K44" s="21">
        <v>9950000</v>
      </c>
    </row>
    <row r="45" spans="1:11" ht="15" customHeight="1" x14ac:dyDescent="0.35">
      <c r="A45" s="42" t="s">
        <v>125</v>
      </c>
      <c r="B45" s="33">
        <v>335569010</v>
      </c>
      <c r="C45" s="33"/>
      <c r="D45" s="33"/>
      <c r="E45" s="33"/>
      <c r="F45" s="33"/>
      <c r="G45" s="43"/>
      <c r="H45" s="33"/>
      <c r="I45" s="33">
        <v>0</v>
      </c>
      <c r="J45" s="33">
        <v>335569010</v>
      </c>
      <c r="K45" s="33">
        <v>286669000</v>
      </c>
    </row>
    <row r="46" spans="1:11" ht="15" customHeight="1" x14ac:dyDescent="0.35">
      <c r="A46" s="19" t="s">
        <v>112</v>
      </c>
      <c r="B46" s="21"/>
      <c r="C46" s="21"/>
      <c r="D46" s="21"/>
      <c r="E46" s="21"/>
      <c r="F46" s="21"/>
      <c r="G46" s="30"/>
      <c r="H46" s="21"/>
      <c r="I46" s="21"/>
      <c r="J46" s="21"/>
      <c r="K46" s="21"/>
    </row>
    <row r="47" spans="1:11" ht="15" customHeight="1" x14ac:dyDescent="0.35">
      <c r="A47" s="44" t="s">
        <v>139</v>
      </c>
      <c r="B47" s="21">
        <v>14371377</v>
      </c>
      <c r="C47" s="21">
        <v>1047857944</v>
      </c>
      <c r="D47" s="21">
        <v>381091935</v>
      </c>
      <c r="E47" s="21">
        <v>666766009</v>
      </c>
      <c r="F47" s="21">
        <v>295385000</v>
      </c>
      <c r="G47" s="31">
        <v>4.8653035868442877E-2</v>
      </c>
      <c r="H47" s="21">
        <v>32440190.551735505</v>
      </c>
      <c r="I47" s="21">
        <v>0</v>
      </c>
      <c r="J47" s="21">
        <v>14371377</v>
      </c>
      <c r="K47" s="21">
        <v>14371000</v>
      </c>
    </row>
    <row r="48" spans="1:11" ht="15" customHeight="1" x14ac:dyDescent="0.35">
      <c r="A48" s="44" t="s">
        <v>140</v>
      </c>
      <c r="B48" s="21">
        <v>180000</v>
      </c>
      <c r="C48" s="21">
        <v>336990149</v>
      </c>
      <c r="D48" s="21">
        <v>269957530</v>
      </c>
      <c r="E48" s="21">
        <v>67032619</v>
      </c>
      <c r="F48" s="21">
        <v>67020000</v>
      </c>
      <c r="G48" s="31">
        <v>2.6857654431512983E-3</v>
      </c>
      <c r="H48" s="21">
        <v>180033.89167412714</v>
      </c>
      <c r="I48" s="21">
        <v>0</v>
      </c>
      <c r="J48" s="21">
        <v>180000</v>
      </c>
      <c r="K48" s="21">
        <v>180000</v>
      </c>
    </row>
    <row r="49" spans="1:11" ht="15" customHeight="1" x14ac:dyDescent="0.35">
      <c r="A49" s="44" t="s">
        <v>141</v>
      </c>
      <c r="B49" s="21">
        <v>10300000</v>
      </c>
      <c r="C49" s="21">
        <v>112699032869</v>
      </c>
      <c r="D49" s="21">
        <v>109292305594</v>
      </c>
      <c r="E49" s="21">
        <v>3406727275</v>
      </c>
      <c r="F49" s="21">
        <v>2385480000</v>
      </c>
      <c r="G49" s="31">
        <v>4.3177892918825561E-3</v>
      </c>
      <c r="H49" s="21">
        <v>14709530.548359239</v>
      </c>
      <c r="I49" s="21">
        <v>0</v>
      </c>
      <c r="J49" s="21">
        <v>10300000</v>
      </c>
      <c r="K49" s="21">
        <v>10300000</v>
      </c>
    </row>
    <row r="50" spans="1:11" ht="15" customHeight="1" x14ac:dyDescent="0.35">
      <c r="A50" s="44" t="s">
        <v>142</v>
      </c>
      <c r="B50" s="21">
        <v>900000</v>
      </c>
      <c r="C50" s="21">
        <v>348521393759</v>
      </c>
      <c r="D50" s="21">
        <v>321588430044</v>
      </c>
      <c r="E50" s="21">
        <v>26932963715</v>
      </c>
      <c r="F50" s="21">
        <v>21163021758</v>
      </c>
      <c r="G50" s="31">
        <v>4.2527008207596062E-5</v>
      </c>
      <c r="H50" s="21">
        <v>1145378.3689626919</v>
      </c>
      <c r="I50" s="21">
        <v>0</v>
      </c>
      <c r="J50" s="21">
        <v>900000</v>
      </c>
      <c r="K50" s="21">
        <v>900000</v>
      </c>
    </row>
    <row r="51" spans="1:11" ht="15" customHeight="1" x14ac:dyDescent="0.35">
      <c r="A51" s="44" t="s">
        <v>143</v>
      </c>
      <c r="B51" s="21">
        <v>1455000</v>
      </c>
      <c r="C51" s="21">
        <v>110762755</v>
      </c>
      <c r="D51" s="21">
        <v>-10143</v>
      </c>
      <c r="E51" s="21">
        <v>110772898</v>
      </c>
      <c r="F51" s="21">
        <v>107900000</v>
      </c>
      <c r="G51" s="31">
        <v>1.3484708063021315E-2</v>
      </c>
      <c r="H51" s="21">
        <v>1493740.1908248377</v>
      </c>
      <c r="I51" s="21">
        <v>0</v>
      </c>
      <c r="J51" s="21">
        <v>1455000</v>
      </c>
      <c r="K51" s="21">
        <v>1455000</v>
      </c>
    </row>
    <row r="52" spans="1:11" ht="15" customHeight="1" x14ac:dyDescent="0.35">
      <c r="A52" s="44" t="s">
        <v>144</v>
      </c>
      <c r="B52" s="21">
        <v>100000</v>
      </c>
      <c r="C52" s="21">
        <v>83000000</v>
      </c>
      <c r="D52" s="21"/>
      <c r="E52" s="21">
        <v>83000000</v>
      </c>
      <c r="F52" s="21">
        <v>83000000</v>
      </c>
      <c r="G52" s="31">
        <v>1.2048192771084338E-3</v>
      </c>
      <c r="H52" s="21">
        <v>100000.00000000001</v>
      </c>
      <c r="I52" s="21">
        <v>0</v>
      </c>
      <c r="J52" s="21">
        <v>100000</v>
      </c>
      <c r="K52" s="21">
        <v>0</v>
      </c>
    </row>
    <row r="53" spans="1:11" ht="15" customHeight="1" x14ac:dyDescent="0.35">
      <c r="A53" s="44" t="s">
        <v>145</v>
      </c>
      <c r="B53" s="21">
        <v>6000000</v>
      </c>
      <c r="C53" s="21">
        <v>1555599000</v>
      </c>
      <c r="D53" s="21">
        <v>21464000</v>
      </c>
      <c r="E53" s="21">
        <v>1534135000</v>
      </c>
      <c r="F53" s="21">
        <v>485502000</v>
      </c>
      <c r="G53" s="31">
        <v>1.235834249910402E-2</v>
      </c>
      <c r="H53" s="21">
        <v>18959365.769862946</v>
      </c>
      <c r="I53" s="21">
        <v>0</v>
      </c>
      <c r="J53" s="21">
        <v>6000000</v>
      </c>
      <c r="K53" s="21">
        <v>6000000</v>
      </c>
    </row>
    <row r="54" spans="1:11" ht="15" customHeight="1" x14ac:dyDescent="0.35">
      <c r="A54" s="44" t="s">
        <v>146</v>
      </c>
      <c r="B54" s="21">
        <v>891000000</v>
      </c>
      <c r="C54" s="21">
        <v>2135789000</v>
      </c>
      <c r="D54" s="21">
        <v>0</v>
      </c>
      <c r="E54" s="21">
        <v>2135789000</v>
      </c>
      <c r="F54" s="21">
        <v>2381064000</v>
      </c>
      <c r="G54" s="31">
        <v>0.37420245738879759</v>
      </c>
      <c r="H54" s="21">
        <v>799217492.26396263</v>
      </c>
      <c r="I54" s="21">
        <v>0</v>
      </c>
      <c r="J54" s="21">
        <v>891000000</v>
      </c>
      <c r="K54" s="21">
        <v>891000000</v>
      </c>
    </row>
    <row r="55" spans="1:11" ht="15" customHeight="1" x14ac:dyDescent="0.35">
      <c r="A55" s="44" t="s">
        <v>147</v>
      </c>
      <c r="B55" s="21">
        <v>100000</v>
      </c>
      <c r="C55" s="21">
        <v>112029010</v>
      </c>
      <c r="D55" s="21">
        <v>3415997</v>
      </c>
      <c r="E55" s="21">
        <v>108613013</v>
      </c>
      <c r="F55" s="21">
        <v>108613013</v>
      </c>
      <c r="G55" s="31">
        <v>9.2069999015679637E-4</v>
      </c>
      <c r="H55" s="21">
        <v>100000</v>
      </c>
      <c r="I55" s="21">
        <v>0</v>
      </c>
      <c r="J55" s="21">
        <v>100000</v>
      </c>
      <c r="K55" s="21">
        <v>100000</v>
      </c>
    </row>
    <row r="56" spans="1:11" ht="15" customHeight="1" x14ac:dyDescent="0.35">
      <c r="A56" s="44" t="s">
        <v>148</v>
      </c>
      <c r="B56" s="21">
        <v>12000000</v>
      </c>
      <c r="C56" s="21">
        <v>24556329000000</v>
      </c>
      <c r="D56" s="21">
        <v>24162382000000</v>
      </c>
      <c r="E56" s="21">
        <v>393947000000</v>
      </c>
      <c r="F56" s="21">
        <v>16602000000</v>
      </c>
      <c r="G56" s="31">
        <v>7.2280448138778463E-4</v>
      </c>
      <c r="H56" s="21">
        <v>284746657.02927357</v>
      </c>
      <c r="I56" s="21">
        <v>0</v>
      </c>
      <c r="J56" s="21">
        <v>12000000</v>
      </c>
      <c r="K56" s="21">
        <v>12000000</v>
      </c>
    </row>
    <row r="57" spans="1:11" ht="15" customHeight="1" x14ac:dyDescent="0.35">
      <c r="A57" s="42" t="s">
        <v>125</v>
      </c>
      <c r="B57" s="33">
        <v>936406377</v>
      </c>
      <c r="C57" s="33"/>
      <c r="D57" s="33"/>
      <c r="E57" s="33"/>
      <c r="F57" s="33"/>
      <c r="G57" s="43"/>
      <c r="H57" s="33"/>
      <c r="I57" s="33">
        <v>0</v>
      </c>
      <c r="J57" s="33">
        <v>936406377</v>
      </c>
      <c r="K57" s="33">
        <v>936306000</v>
      </c>
    </row>
    <row r="58" spans="1:11" ht="15" customHeight="1" x14ac:dyDescent="0.35">
      <c r="A58" s="19" t="s">
        <v>123</v>
      </c>
      <c r="B58" s="20"/>
      <c r="C58" s="20"/>
      <c r="D58" s="20"/>
      <c r="E58" s="21"/>
      <c r="F58" s="21"/>
      <c r="G58" s="30"/>
      <c r="H58" s="21"/>
      <c r="I58" s="21"/>
      <c r="J58" s="21"/>
      <c r="K58" s="20"/>
    </row>
    <row r="59" spans="1:11" ht="15" customHeight="1" x14ac:dyDescent="0.35">
      <c r="A59" s="44" t="s">
        <v>142</v>
      </c>
      <c r="B59" s="21">
        <v>19470000</v>
      </c>
      <c r="C59" s="21">
        <v>348521393759</v>
      </c>
      <c r="D59" s="21">
        <v>321588430044</v>
      </c>
      <c r="E59" s="21">
        <v>26932963715</v>
      </c>
      <c r="F59" s="21">
        <v>21163021758</v>
      </c>
      <c r="G59" s="31">
        <v>1.1997341537676267E-3</v>
      </c>
      <c r="H59" s="21">
        <v>32312396.431069721</v>
      </c>
      <c r="I59" s="21">
        <v>0</v>
      </c>
      <c r="J59" s="21">
        <v>19470000</v>
      </c>
      <c r="K59" s="21">
        <v>19470000</v>
      </c>
    </row>
    <row r="60" spans="1:11" ht="15" customHeight="1" x14ac:dyDescent="0.35">
      <c r="A60" s="37" t="s">
        <v>149</v>
      </c>
      <c r="B60" s="21">
        <v>17930000</v>
      </c>
      <c r="C60" s="21">
        <v>68183455037</v>
      </c>
      <c r="D60" s="21">
        <v>65623156564</v>
      </c>
      <c r="E60" s="21">
        <v>2560298473</v>
      </c>
      <c r="F60" s="21">
        <v>714154000</v>
      </c>
      <c r="G60" s="31">
        <v>2.5106629662509768E-2</v>
      </c>
      <c r="H60" s="21">
        <v>64280465.58710026</v>
      </c>
      <c r="I60" s="21">
        <v>0</v>
      </c>
      <c r="J60" s="21">
        <v>17930000</v>
      </c>
      <c r="K60" s="21">
        <v>17930000</v>
      </c>
    </row>
    <row r="61" spans="1:11" ht="15" customHeight="1" x14ac:dyDescent="0.35">
      <c r="A61" s="37" t="s">
        <v>150</v>
      </c>
      <c r="B61" s="21">
        <v>12710620</v>
      </c>
      <c r="C61" s="21">
        <v>0</v>
      </c>
      <c r="D61" s="21">
        <v>0</v>
      </c>
      <c r="E61" s="21">
        <v>0</v>
      </c>
      <c r="F61" s="21">
        <v>150000000</v>
      </c>
      <c r="G61" s="31">
        <v>8.4737466666666664E-2</v>
      </c>
      <c r="H61" s="21">
        <v>30000000</v>
      </c>
      <c r="I61" s="21">
        <v>0</v>
      </c>
      <c r="J61" s="21">
        <v>12710620</v>
      </c>
      <c r="K61" s="21">
        <v>30000000</v>
      </c>
    </row>
    <row r="62" spans="1:11" ht="15" customHeight="1" x14ac:dyDescent="0.35">
      <c r="A62" s="37" t="s">
        <v>151</v>
      </c>
      <c r="B62" s="21">
        <v>770000</v>
      </c>
      <c r="C62" s="21">
        <v>0</v>
      </c>
      <c r="D62" s="21">
        <v>0</v>
      </c>
      <c r="E62" s="21">
        <v>0</v>
      </c>
      <c r="F62" s="21">
        <v>35000000</v>
      </c>
      <c r="G62" s="31">
        <v>2.1999999999999999E-2</v>
      </c>
      <c r="H62" s="21">
        <v>770000</v>
      </c>
      <c r="I62" s="21">
        <v>0</v>
      </c>
      <c r="J62" s="21">
        <v>770000</v>
      </c>
      <c r="K62" s="21">
        <v>770000</v>
      </c>
    </row>
    <row r="63" spans="1:11" ht="15" customHeight="1" x14ac:dyDescent="0.35">
      <c r="A63" s="37" t="s">
        <v>152</v>
      </c>
      <c r="B63" s="21">
        <v>1000000</v>
      </c>
      <c r="C63" s="21">
        <v>0</v>
      </c>
      <c r="D63" s="21">
        <v>0</v>
      </c>
      <c r="E63" s="21">
        <v>0</v>
      </c>
      <c r="F63" s="21">
        <v>24010000</v>
      </c>
      <c r="G63" s="31">
        <v>4.1649312786339023E-2</v>
      </c>
      <c r="H63" s="21">
        <v>1000000</v>
      </c>
      <c r="I63" s="21">
        <v>0</v>
      </c>
      <c r="J63" s="21">
        <v>1000000</v>
      </c>
      <c r="K63" s="21">
        <v>1000000</v>
      </c>
    </row>
    <row r="64" spans="1:11" ht="15" customHeight="1" x14ac:dyDescent="0.35">
      <c r="A64" s="37" t="s">
        <v>153</v>
      </c>
      <c r="B64" s="21">
        <v>9286000</v>
      </c>
      <c r="C64" s="21">
        <v>0</v>
      </c>
      <c r="D64" s="21">
        <v>0</v>
      </c>
      <c r="E64" s="21">
        <v>0</v>
      </c>
      <c r="F64" s="21">
        <v>501039000</v>
      </c>
      <c r="G64" s="31">
        <v>1.8533487413155462E-2</v>
      </c>
      <c r="H64" s="21">
        <v>9286000</v>
      </c>
      <c r="I64" s="21">
        <v>0</v>
      </c>
      <c r="J64" s="21">
        <v>9286000</v>
      </c>
      <c r="K64" s="21">
        <v>9286000</v>
      </c>
    </row>
    <row r="65" spans="1:11" ht="15" customHeight="1" x14ac:dyDescent="0.35">
      <c r="A65" s="37" t="s">
        <v>154</v>
      </c>
      <c r="B65" s="21">
        <v>2500000</v>
      </c>
      <c r="C65" s="21">
        <v>17591270</v>
      </c>
      <c r="D65" s="21">
        <v>6354137</v>
      </c>
      <c r="E65" s="21">
        <v>11237133</v>
      </c>
      <c r="F65" s="21">
        <v>10000000</v>
      </c>
      <c r="G65" s="31">
        <v>0.25</v>
      </c>
      <c r="H65" s="21">
        <v>2809283.25</v>
      </c>
      <c r="I65" s="21">
        <v>0</v>
      </c>
      <c r="J65" s="21">
        <v>2500000</v>
      </c>
      <c r="K65" s="21">
        <v>2500000</v>
      </c>
    </row>
    <row r="66" spans="1:11" ht="15" customHeight="1" x14ac:dyDescent="0.35">
      <c r="A66" s="37" t="s">
        <v>155</v>
      </c>
      <c r="B66" s="21">
        <v>152000</v>
      </c>
      <c r="C66" s="21">
        <v>34614668</v>
      </c>
      <c r="D66" s="21">
        <v>4470405</v>
      </c>
      <c r="E66" s="21">
        <v>30144263</v>
      </c>
      <c r="F66" s="21">
        <v>30144263</v>
      </c>
      <c r="G66" s="31">
        <v>5.0424188509767178E-3</v>
      </c>
      <c r="H66" s="21">
        <v>152000</v>
      </c>
      <c r="I66" s="21">
        <v>0</v>
      </c>
      <c r="J66" s="21">
        <v>152000</v>
      </c>
      <c r="K66" s="21">
        <v>152000</v>
      </c>
    </row>
    <row r="67" spans="1:11" ht="15" customHeight="1" x14ac:dyDescent="0.35">
      <c r="A67" s="37" t="s">
        <v>156</v>
      </c>
      <c r="B67" s="21">
        <v>1315000</v>
      </c>
      <c r="C67" s="21">
        <v>0</v>
      </c>
      <c r="D67" s="21">
        <v>0</v>
      </c>
      <c r="E67" s="21">
        <v>0</v>
      </c>
      <c r="F67" s="21">
        <v>101425793</v>
      </c>
      <c r="G67" s="31">
        <v>1.2965143886033013E-2</v>
      </c>
      <c r="H67" s="21">
        <v>1315000</v>
      </c>
      <c r="I67" s="21">
        <v>0</v>
      </c>
      <c r="J67" s="21">
        <v>1315000</v>
      </c>
      <c r="K67" s="21">
        <v>1315000</v>
      </c>
    </row>
    <row r="68" spans="1:11" ht="15" customHeight="1" x14ac:dyDescent="0.35">
      <c r="A68" s="37" t="s">
        <v>157</v>
      </c>
      <c r="B68" s="21">
        <v>13618000</v>
      </c>
      <c r="C68" s="21">
        <v>0</v>
      </c>
      <c r="D68" s="21">
        <v>0</v>
      </c>
      <c r="E68" s="21">
        <v>0</v>
      </c>
      <c r="F68" s="21">
        <v>1800001000</v>
      </c>
      <c r="G68" s="31">
        <v>7.5655513524714706E-3</v>
      </c>
      <c r="H68" s="21">
        <v>13618000</v>
      </c>
      <c r="I68" s="21">
        <v>0</v>
      </c>
      <c r="J68" s="21">
        <v>13618000</v>
      </c>
      <c r="K68" s="21">
        <v>13618000</v>
      </c>
    </row>
    <row r="69" spans="1:11" ht="15" customHeight="1" x14ac:dyDescent="0.35">
      <c r="A69" s="44" t="s">
        <v>158</v>
      </c>
      <c r="B69" s="21">
        <v>7920000</v>
      </c>
      <c r="C69" s="21">
        <v>799026991</v>
      </c>
      <c r="D69" s="21">
        <v>2324751</v>
      </c>
      <c r="E69" s="21">
        <v>796702240</v>
      </c>
      <c r="F69" s="21">
        <v>768654170</v>
      </c>
      <c r="G69" s="31">
        <v>1.0303723454723468E-2</v>
      </c>
      <c r="H69" s="21">
        <v>8208999.5567187257</v>
      </c>
      <c r="I69" s="21">
        <v>0</v>
      </c>
      <c r="J69" s="21">
        <v>7920000</v>
      </c>
      <c r="K69" s="21">
        <v>7920000</v>
      </c>
    </row>
    <row r="70" spans="1:11" ht="15" customHeight="1" x14ac:dyDescent="0.35">
      <c r="A70" s="44" t="s">
        <v>159</v>
      </c>
      <c r="B70" s="21">
        <v>585000</v>
      </c>
      <c r="C70" s="21">
        <v>41024956</v>
      </c>
      <c r="D70" s="21">
        <v>7879648</v>
      </c>
      <c r="E70" s="21">
        <v>33145308</v>
      </c>
      <c r="F70" s="21">
        <v>31326986</v>
      </c>
      <c r="G70" s="31">
        <v>1.8673995640691384E-2</v>
      </c>
      <c r="H70" s="21">
        <v>618955.33710137324</v>
      </c>
      <c r="I70" s="21">
        <v>0</v>
      </c>
      <c r="J70" s="21">
        <v>585000</v>
      </c>
      <c r="K70" s="21">
        <v>585000</v>
      </c>
    </row>
    <row r="71" spans="1:11" ht="15" customHeight="1" x14ac:dyDescent="0.35">
      <c r="A71" s="44" t="s">
        <v>160</v>
      </c>
      <c r="B71" s="21">
        <v>1000000</v>
      </c>
      <c r="C71" s="21">
        <v>0</v>
      </c>
      <c r="D71" s="21">
        <v>0</v>
      </c>
      <c r="E71" s="21">
        <v>0</v>
      </c>
      <c r="F71" s="21">
        <v>38188022</v>
      </c>
      <c r="G71" s="31">
        <v>2.6186221428279265E-2</v>
      </c>
      <c r="H71" s="21">
        <v>1000000</v>
      </c>
      <c r="I71" s="21">
        <v>0</v>
      </c>
      <c r="J71" s="21">
        <v>1000000</v>
      </c>
      <c r="K71" s="21">
        <v>1000000</v>
      </c>
    </row>
    <row r="72" spans="1:11" ht="15" customHeight="1" x14ac:dyDescent="0.35">
      <c r="A72" s="44" t="s">
        <v>161</v>
      </c>
      <c r="B72" s="21">
        <v>500000</v>
      </c>
      <c r="C72" s="21">
        <v>0</v>
      </c>
      <c r="D72" s="21">
        <v>0</v>
      </c>
      <c r="E72" s="21">
        <v>0</v>
      </c>
      <c r="F72" s="21">
        <v>50000000</v>
      </c>
      <c r="G72" s="31">
        <v>0.01</v>
      </c>
      <c r="H72" s="21">
        <v>500000</v>
      </c>
      <c r="I72" s="21">
        <v>0</v>
      </c>
      <c r="J72" s="21">
        <v>500000</v>
      </c>
      <c r="K72" s="21">
        <v>500000</v>
      </c>
    </row>
    <row r="73" spans="1:11" ht="15" customHeight="1" x14ac:dyDescent="0.35">
      <c r="A73" s="42" t="s">
        <v>125</v>
      </c>
      <c r="B73" s="33">
        <v>88756620</v>
      </c>
      <c r="C73" s="33"/>
      <c r="D73" s="33"/>
      <c r="E73" s="33"/>
      <c r="F73" s="33"/>
      <c r="G73" s="45"/>
      <c r="H73" s="33"/>
      <c r="I73" s="33">
        <v>0</v>
      </c>
      <c r="J73" s="33">
        <v>88756620</v>
      </c>
      <c r="K73" s="33">
        <v>106046000</v>
      </c>
    </row>
    <row r="74" spans="1:11" ht="15" customHeight="1" x14ac:dyDescent="0.35">
      <c r="A74" s="46" t="s">
        <v>162</v>
      </c>
      <c r="B74" s="33">
        <v>1360732007</v>
      </c>
      <c r="C74" s="33"/>
      <c r="D74" s="33"/>
      <c r="E74" s="33"/>
      <c r="F74" s="33"/>
      <c r="G74" s="45"/>
      <c r="H74" s="33"/>
      <c r="I74" s="33">
        <v>0</v>
      </c>
      <c r="J74" s="33">
        <v>1360732007</v>
      </c>
      <c r="K74" s="33">
        <v>1329021000</v>
      </c>
    </row>
    <row r="75" spans="1:11" ht="15" customHeight="1" x14ac:dyDescent="0.35">
      <c r="A75" s="47"/>
      <c r="B75" s="47"/>
      <c r="C75" s="47"/>
      <c r="D75" s="47"/>
      <c r="E75" s="47"/>
      <c r="F75" s="47"/>
      <c r="G75" s="48"/>
      <c r="H75" s="47"/>
      <c r="I75" s="47"/>
      <c r="J75" s="47"/>
      <c r="K75" s="47"/>
    </row>
    <row r="76" spans="1:11" ht="15" customHeight="1" x14ac:dyDescent="0.35">
      <c r="A76" s="38" t="s">
        <v>163</v>
      </c>
      <c r="B76" s="49"/>
      <c r="C76" s="49"/>
      <c r="D76" s="49"/>
      <c r="E76" s="49"/>
      <c r="F76" s="49"/>
      <c r="G76" s="40"/>
      <c r="H76" s="49"/>
      <c r="I76" s="49">
        <v>0</v>
      </c>
      <c r="J76" s="49">
        <v>13471462007</v>
      </c>
      <c r="K76" s="49">
        <v>1329021000</v>
      </c>
    </row>
    <row r="77" spans="1:11" ht="15" customHeight="1" x14ac:dyDescent="0.35">
      <c r="A77" s="38" t="s">
        <v>164</v>
      </c>
      <c r="B77" s="49"/>
      <c r="C77" s="49"/>
      <c r="D77" s="49"/>
      <c r="E77" s="49"/>
      <c r="F77" s="49"/>
      <c r="G77" s="40"/>
      <c r="H77" s="49"/>
      <c r="I77" s="49">
        <v>0</v>
      </c>
      <c r="J77" s="49">
        <v>359189010</v>
      </c>
      <c r="K77" s="49"/>
    </row>
    <row r="78" spans="1:11" ht="15" customHeight="1" x14ac:dyDescent="0.35">
      <c r="A78" s="38" t="s">
        <v>165</v>
      </c>
      <c r="B78" s="49"/>
      <c r="C78" s="49"/>
      <c r="D78" s="49"/>
      <c r="E78" s="49"/>
      <c r="F78" s="49"/>
      <c r="G78" s="40"/>
      <c r="H78" s="49"/>
      <c r="I78" s="49">
        <v>0</v>
      </c>
      <c r="J78" s="49">
        <v>13112272997</v>
      </c>
      <c r="K78" s="49"/>
    </row>
    <row r="79" spans="1:11" ht="15" customHeight="1" x14ac:dyDescent="0.35"/>
  </sheetData>
  <autoFilter ref="A34:K74"/>
  <phoneticPr fontId="5"/>
  <pageMargins left="0.3888888888888889" right="0.3888888888888889" top="0.45" bottom="0.3888888888888889" header="0.19444444444444445" footer="0.19444444444444445"/>
  <pageSetup paperSize="9" scale="71" fitToHeight="0" orientation="landscape" r:id="rId1"/>
  <headerFooter>
    <oddFooter>&amp;C&amp;9&amp;P/&amp;N</oddFooter>
  </headerFooter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view="pageBreakPreview" zoomScale="90" zoomScaleNormal="10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56" sqref="B56"/>
    </sheetView>
  </sheetViews>
  <sheetFormatPr defaultColWidth="8.875" defaultRowHeight="15.75" x14ac:dyDescent="0.35"/>
  <cols>
    <col min="1" max="1" width="38.875" style="51" bestFit="1" customWidth="1"/>
    <col min="2" max="7" width="19.875" style="51" customWidth="1"/>
    <col min="8" max="16384" width="8.875" style="51"/>
  </cols>
  <sheetData>
    <row r="1" spans="1:7" ht="30" x14ac:dyDescent="0.6">
      <c r="A1" s="50" t="s">
        <v>166</v>
      </c>
    </row>
    <row r="2" spans="1:7" ht="18.75" x14ac:dyDescent="0.4">
      <c r="A2" s="52" t="s">
        <v>85</v>
      </c>
    </row>
    <row r="3" spans="1:7" ht="18.75" x14ac:dyDescent="0.4">
      <c r="A3" s="52" t="s">
        <v>86</v>
      </c>
    </row>
    <row r="4" spans="1:7" ht="18.75" x14ac:dyDescent="0.4">
      <c r="A4" s="52" t="s">
        <v>167</v>
      </c>
      <c r="G4" s="53" t="s">
        <v>89</v>
      </c>
    </row>
    <row r="5" spans="1:7" ht="22.5" customHeight="1" x14ac:dyDescent="0.35">
      <c r="A5" s="54" t="s">
        <v>168</v>
      </c>
      <c r="B5" s="54" t="s">
        <v>169</v>
      </c>
      <c r="C5" s="54" t="s">
        <v>170</v>
      </c>
      <c r="D5" s="54" t="s">
        <v>171</v>
      </c>
      <c r="E5" s="54" t="s">
        <v>83</v>
      </c>
      <c r="F5" s="55" t="s">
        <v>172</v>
      </c>
      <c r="G5" s="55" t="s">
        <v>173</v>
      </c>
    </row>
    <row r="6" spans="1:7" ht="18" customHeight="1" x14ac:dyDescent="0.35">
      <c r="A6" s="56" t="s">
        <v>174</v>
      </c>
      <c r="B6" s="57">
        <v>219114208</v>
      </c>
      <c r="C6" s="57"/>
      <c r="D6" s="57"/>
      <c r="E6" s="57"/>
      <c r="F6" s="58">
        <v>219114208</v>
      </c>
      <c r="G6" s="57">
        <v>119114</v>
      </c>
    </row>
    <row r="7" spans="1:7" ht="18" customHeight="1" x14ac:dyDescent="0.35">
      <c r="A7" s="59" t="s">
        <v>175</v>
      </c>
      <c r="B7" s="57">
        <v>862198947</v>
      </c>
      <c r="C7" s="57"/>
      <c r="D7" s="57"/>
      <c r="E7" s="57">
        <v>432000000</v>
      </c>
      <c r="F7" s="58">
        <v>1294198947</v>
      </c>
      <c r="G7" s="57">
        <v>644199</v>
      </c>
    </row>
    <row r="8" spans="1:7" ht="18" customHeight="1" x14ac:dyDescent="0.35">
      <c r="A8" s="59" t="s">
        <v>176</v>
      </c>
      <c r="B8" s="57">
        <v>65684518</v>
      </c>
      <c r="C8" s="57"/>
      <c r="D8" s="57"/>
      <c r="E8" s="57"/>
      <c r="F8" s="58">
        <v>65684518</v>
      </c>
      <c r="G8" s="57">
        <v>65685</v>
      </c>
    </row>
    <row r="9" spans="1:7" ht="18" hidden="1" customHeight="1" x14ac:dyDescent="0.35">
      <c r="A9" s="56" t="s">
        <v>177</v>
      </c>
      <c r="B9" s="57"/>
      <c r="C9" s="57"/>
      <c r="D9" s="57"/>
      <c r="E9" s="57"/>
      <c r="F9" s="58">
        <v>0</v>
      </c>
      <c r="G9" s="57">
        <v>0</v>
      </c>
    </row>
    <row r="10" spans="1:7" ht="18" customHeight="1" x14ac:dyDescent="0.35">
      <c r="A10" s="59" t="s">
        <v>178</v>
      </c>
      <c r="B10" s="57">
        <v>20100534</v>
      </c>
      <c r="C10" s="57"/>
      <c r="D10" s="57"/>
      <c r="E10" s="57"/>
      <c r="F10" s="58">
        <v>20100534</v>
      </c>
      <c r="G10" s="57">
        <v>20101</v>
      </c>
    </row>
    <row r="11" spans="1:7" ht="18" customHeight="1" x14ac:dyDescent="0.35">
      <c r="A11" s="59" t="s">
        <v>179</v>
      </c>
      <c r="B11" s="57">
        <v>14104275</v>
      </c>
      <c r="C11" s="57"/>
      <c r="D11" s="57"/>
      <c r="E11" s="57"/>
      <c r="F11" s="58">
        <v>14104275</v>
      </c>
      <c r="G11" s="154">
        <v>61232</v>
      </c>
    </row>
    <row r="12" spans="1:7" ht="18" customHeight="1" x14ac:dyDescent="0.35">
      <c r="A12" s="59" t="s">
        <v>180</v>
      </c>
      <c r="B12" s="57">
        <v>47128135</v>
      </c>
      <c r="C12" s="57"/>
      <c r="D12" s="57"/>
      <c r="E12" s="57"/>
      <c r="F12" s="58">
        <v>47128135</v>
      </c>
      <c r="G12" s="156"/>
    </row>
    <row r="13" spans="1:7" ht="18" customHeight="1" x14ac:dyDescent="0.35">
      <c r="A13" s="59" t="s">
        <v>181</v>
      </c>
      <c r="B13" s="57">
        <v>6145147</v>
      </c>
      <c r="C13" s="57"/>
      <c r="D13" s="57"/>
      <c r="E13" s="57"/>
      <c r="F13" s="58">
        <v>6145147</v>
      </c>
      <c r="G13" s="154">
        <v>31329</v>
      </c>
    </row>
    <row r="14" spans="1:7" ht="18" customHeight="1" x14ac:dyDescent="0.35">
      <c r="A14" s="59" t="s">
        <v>182</v>
      </c>
      <c r="B14" s="57">
        <v>30183611</v>
      </c>
      <c r="C14" s="57"/>
      <c r="D14" s="57"/>
      <c r="E14" s="57"/>
      <c r="F14" s="58">
        <v>30183611</v>
      </c>
      <c r="G14" s="156"/>
    </row>
    <row r="15" spans="1:7" ht="18" customHeight="1" x14ac:dyDescent="0.35">
      <c r="A15" s="59" t="s">
        <v>183</v>
      </c>
      <c r="B15" s="57">
        <v>15557692</v>
      </c>
      <c r="C15" s="57"/>
      <c r="D15" s="57"/>
      <c r="E15" s="57"/>
      <c r="F15" s="58">
        <v>15557692</v>
      </c>
      <c r="G15" s="154">
        <v>145598</v>
      </c>
    </row>
    <row r="16" spans="1:7" ht="18" customHeight="1" x14ac:dyDescent="0.35">
      <c r="A16" s="59" t="s">
        <v>184</v>
      </c>
      <c r="B16" s="57">
        <v>76720840</v>
      </c>
      <c r="C16" s="57"/>
      <c r="D16" s="57"/>
      <c r="E16" s="57"/>
      <c r="F16" s="58">
        <v>76720840</v>
      </c>
      <c r="G16" s="155"/>
    </row>
    <row r="17" spans="1:7" ht="18" customHeight="1" x14ac:dyDescent="0.35">
      <c r="A17" s="59" t="s">
        <v>185</v>
      </c>
      <c r="B17" s="57">
        <v>1537796</v>
      </c>
      <c r="C17" s="57"/>
      <c r="D17" s="57"/>
      <c r="E17" s="57"/>
      <c r="F17" s="58">
        <v>1537796</v>
      </c>
      <c r="G17" s="155"/>
    </row>
    <row r="18" spans="1:7" ht="18" customHeight="1" x14ac:dyDescent="0.35">
      <c r="A18" s="59" t="s">
        <v>186</v>
      </c>
      <c r="B18" s="57">
        <v>29415643</v>
      </c>
      <c r="C18" s="57"/>
      <c r="D18" s="57"/>
      <c r="E18" s="57"/>
      <c r="F18" s="58">
        <v>29415643</v>
      </c>
      <c r="G18" s="155"/>
    </row>
    <row r="19" spans="1:7" ht="18" customHeight="1" x14ac:dyDescent="0.35">
      <c r="A19" s="59" t="s">
        <v>187</v>
      </c>
      <c r="B19" s="57">
        <v>12065656</v>
      </c>
      <c r="C19" s="57"/>
      <c r="D19" s="57"/>
      <c r="E19" s="57"/>
      <c r="F19" s="58">
        <v>12065656</v>
      </c>
      <c r="G19" s="155"/>
    </row>
    <row r="20" spans="1:7" ht="18" customHeight="1" x14ac:dyDescent="0.35">
      <c r="A20" s="59" t="s">
        <v>188</v>
      </c>
      <c r="B20" s="57">
        <v>10300000</v>
      </c>
      <c r="C20" s="57"/>
      <c r="D20" s="57"/>
      <c r="E20" s="57"/>
      <c r="F20" s="58">
        <v>10300000</v>
      </c>
      <c r="G20" s="156"/>
    </row>
    <row r="21" spans="1:7" ht="18" customHeight="1" x14ac:dyDescent="0.35">
      <c r="A21" s="59" t="s">
        <v>189</v>
      </c>
      <c r="B21" s="57">
        <v>180403392</v>
      </c>
      <c r="C21" s="57"/>
      <c r="D21" s="57"/>
      <c r="E21" s="57"/>
      <c r="F21" s="58">
        <v>180403392</v>
      </c>
      <c r="G21" s="60">
        <v>117081</v>
      </c>
    </row>
    <row r="22" spans="1:7" ht="18" customHeight="1" x14ac:dyDescent="0.35">
      <c r="A22" s="59" t="s">
        <v>190</v>
      </c>
      <c r="B22" s="57">
        <v>11284021</v>
      </c>
      <c r="C22" s="57"/>
      <c r="D22" s="57"/>
      <c r="E22" s="57"/>
      <c r="F22" s="58">
        <v>11284021</v>
      </c>
      <c r="G22" s="57">
        <v>11284</v>
      </c>
    </row>
    <row r="23" spans="1:7" ht="18" customHeight="1" x14ac:dyDescent="0.35">
      <c r="A23" s="59" t="s">
        <v>191</v>
      </c>
      <c r="B23" s="57">
        <v>53255321</v>
      </c>
      <c r="C23" s="57"/>
      <c r="D23" s="57"/>
      <c r="E23" s="57"/>
      <c r="F23" s="58">
        <v>53255321</v>
      </c>
      <c r="G23" s="154">
        <v>63099</v>
      </c>
    </row>
    <row r="24" spans="1:7" ht="18" customHeight="1" x14ac:dyDescent="0.35">
      <c r="A24" s="59" t="s">
        <v>192</v>
      </c>
      <c r="B24" s="57">
        <v>9843221</v>
      </c>
      <c r="C24" s="57"/>
      <c r="D24" s="57"/>
      <c r="E24" s="57"/>
      <c r="F24" s="58">
        <v>9843221</v>
      </c>
      <c r="G24" s="156"/>
    </row>
    <row r="25" spans="1:7" ht="18" customHeight="1" x14ac:dyDescent="0.35">
      <c r="A25" s="59" t="s">
        <v>193</v>
      </c>
      <c r="B25" s="57">
        <v>3496841</v>
      </c>
      <c r="C25" s="57"/>
      <c r="D25" s="57"/>
      <c r="E25" s="57"/>
      <c r="F25" s="58">
        <v>3496841</v>
      </c>
      <c r="G25" s="57">
        <v>3497</v>
      </c>
    </row>
    <row r="26" spans="1:7" ht="18" customHeight="1" x14ac:dyDescent="0.35">
      <c r="A26" s="59" t="s">
        <v>194</v>
      </c>
      <c r="B26" s="57">
        <v>62542240</v>
      </c>
      <c r="C26" s="57"/>
      <c r="D26" s="57"/>
      <c r="E26" s="57"/>
      <c r="F26" s="58">
        <v>62542240</v>
      </c>
      <c r="G26" s="57">
        <v>62542</v>
      </c>
    </row>
    <row r="27" spans="1:7" ht="18" customHeight="1" x14ac:dyDescent="0.35">
      <c r="A27" s="59" t="s">
        <v>195</v>
      </c>
      <c r="B27" s="57">
        <v>29571467</v>
      </c>
      <c r="C27" s="57"/>
      <c r="D27" s="57"/>
      <c r="E27" s="57"/>
      <c r="F27" s="58">
        <v>29571467</v>
      </c>
      <c r="G27" s="57">
        <v>29571</v>
      </c>
    </row>
    <row r="28" spans="1:7" ht="18" customHeight="1" x14ac:dyDescent="0.35">
      <c r="A28" s="59" t="s">
        <v>196</v>
      </c>
      <c r="B28" s="57">
        <v>109353592</v>
      </c>
      <c r="C28" s="57"/>
      <c r="D28" s="57"/>
      <c r="E28" s="57"/>
      <c r="F28" s="58">
        <v>109353592</v>
      </c>
      <c r="G28" s="57">
        <v>109354</v>
      </c>
    </row>
    <row r="29" spans="1:7" ht="18" customHeight="1" x14ac:dyDescent="0.35">
      <c r="A29" s="59" t="s">
        <v>197</v>
      </c>
      <c r="B29" s="57">
        <v>8656852</v>
      </c>
      <c r="C29" s="57"/>
      <c r="D29" s="57"/>
      <c r="E29" s="57"/>
      <c r="F29" s="58">
        <v>8656852</v>
      </c>
      <c r="G29" s="57">
        <v>8657</v>
      </c>
    </row>
    <row r="30" spans="1:7" ht="18" customHeight="1" x14ac:dyDescent="0.35">
      <c r="A30" s="59" t="s">
        <v>198</v>
      </c>
      <c r="B30" s="57">
        <v>42071169</v>
      </c>
      <c r="C30" s="57"/>
      <c r="D30" s="57"/>
      <c r="E30" s="57"/>
      <c r="F30" s="58">
        <v>42071169</v>
      </c>
      <c r="G30" s="57">
        <v>42071</v>
      </c>
    </row>
    <row r="31" spans="1:7" ht="18" customHeight="1" x14ac:dyDescent="0.35">
      <c r="A31" s="59" t="s">
        <v>199</v>
      </c>
      <c r="B31" s="57">
        <v>20288301</v>
      </c>
      <c r="C31" s="57"/>
      <c r="D31" s="57"/>
      <c r="E31" s="57"/>
      <c r="F31" s="58">
        <v>20288301</v>
      </c>
      <c r="G31" s="154">
        <v>128597</v>
      </c>
    </row>
    <row r="32" spans="1:7" ht="18" customHeight="1" x14ac:dyDescent="0.35">
      <c r="A32" s="59" t="s">
        <v>200</v>
      </c>
      <c r="B32" s="57">
        <v>7094627</v>
      </c>
      <c r="C32" s="57"/>
      <c r="D32" s="57"/>
      <c r="E32" s="57"/>
      <c r="F32" s="58">
        <v>7094627</v>
      </c>
      <c r="G32" s="155"/>
    </row>
    <row r="33" spans="1:7" ht="18" customHeight="1" x14ac:dyDescent="0.35">
      <c r="A33" s="59" t="s">
        <v>201</v>
      </c>
      <c r="B33" s="57">
        <v>3338242</v>
      </c>
      <c r="C33" s="57"/>
      <c r="D33" s="57"/>
      <c r="E33" s="57"/>
      <c r="F33" s="58">
        <v>3338242</v>
      </c>
      <c r="G33" s="155"/>
    </row>
    <row r="34" spans="1:7" ht="18" customHeight="1" x14ac:dyDescent="0.35">
      <c r="A34" s="59" t="s">
        <v>202</v>
      </c>
      <c r="B34" s="57">
        <v>4485405</v>
      </c>
      <c r="C34" s="57"/>
      <c r="D34" s="57"/>
      <c r="E34" s="57"/>
      <c r="F34" s="58">
        <v>4485405</v>
      </c>
      <c r="G34" s="155"/>
    </row>
    <row r="35" spans="1:7" ht="18" customHeight="1" x14ac:dyDescent="0.35">
      <c r="A35" s="59" t="s">
        <v>203</v>
      </c>
      <c r="B35" s="57">
        <v>80001769</v>
      </c>
      <c r="C35" s="57"/>
      <c r="D35" s="57"/>
      <c r="E35" s="57"/>
      <c r="F35" s="58">
        <v>80001769</v>
      </c>
      <c r="G35" s="155"/>
    </row>
    <row r="36" spans="1:7" ht="18" customHeight="1" x14ac:dyDescent="0.35">
      <c r="A36" s="59" t="s">
        <v>204</v>
      </c>
      <c r="B36" s="57">
        <v>13388938</v>
      </c>
      <c r="C36" s="57"/>
      <c r="D36" s="57"/>
      <c r="E36" s="57"/>
      <c r="F36" s="58">
        <v>13388938</v>
      </c>
      <c r="G36" s="156"/>
    </row>
    <row r="37" spans="1:7" ht="18" customHeight="1" x14ac:dyDescent="0.35">
      <c r="A37" s="59" t="s">
        <v>205</v>
      </c>
      <c r="B37" s="57">
        <v>13815250</v>
      </c>
      <c r="C37" s="57"/>
      <c r="D37" s="57"/>
      <c r="E37" s="57"/>
      <c r="F37" s="58">
        <v>13815250</v>
      </c>
      <c r="G37" s="154">
        <v>36998</v>
      </c>
    </row>
    <row r="38" spans="1:7" ht="18" customHeight="1" x14ac:dyDescent="0.35">
      <c r="A38" s="59" t="s">
        <v>206</v>
      </c>
      <c r="B38" s="57">
        <v>21703771</v>
      </c>
      <c r="C38" s="57"/>
      <c r="D38" s="57"/>
      <c r="E38" s="57"/>
      <c r="F38" s="58">
        <v>21703771</v>
      </c>
      <c r="G38" s="155"/>
    </row>
    <row r="39" spans="1:7" ht="18" customHeight="1" x14ac:dyDescent="0.35">
      <c r="A39" s="59" t="s">
        <v>207</v>
      </c>
      <c r="B39" s="57">
        <v>163554</v>
      </c>
      <c r="C39" s="57"/>
      <c r="D39" s="57"/>
      <c r="E39" s="57"/>
      <c r="F39" s="58">
        <v>163554</v>
      </c>
      <c r="G39" s="155"/>
    </row>
    <row r="40" spans="1:7" ht="18" customHeight="1" x14ac:dyDescent="0.35">
      <c r="A40" s="59" t="s">
        <v>208</v>
      </c>
      <c r="B40" s="57">
        <v>1315000</v>
      </c>
      <c r="C40" s="57"/>
      <c r="D40" s="57"/>
      <c r="E40" s="57"/>
      <c r="F40" s="58">
        <v>1315000</v>
      </c>
      <c r="G40" s="156"/>
    </row>
    <row r="41" spans="1:7" ht="18" customHeight="1" x14ac:dyDescent="0.35">
      <c r="A41" s="59" t="s">
        <v>209</v>
      </c>
      <c r="B41" s="57">
        <v>27679633</v>
      </c>
      <c r="C41" s="57"/>
      <c r="D41" s="57"/>
      <c r="E41" s="57"/>
      <c r="F41" s="58">
        <v>27679633</v>
      </c>
      <c r="G41" s="57">
        <v>27680</v>
      </c>
    </row>
    <row r="42" spans="1:7" ht="18" customHeight="1" x14ac:dyDescent="0.35">
      <c r="A42" s="59" t="s">
        <v>210</v>
      </c>
      <c r="B42" s="57">
        <v>422786674</v>
      </c>
      <c r="C42" s="57"/>
      <c r="D42" s="57"/>
      <c r="E42" s="57"/>
      <c r="F42" s="58">
        <v>422786674</v>
      </c>
      <c r="G42" s="57">
        <v>422787</v>
      </c>
    </row>
    <row r="43" spans="1:7" ht="18" customHeight="1" x14ac:dyDescent="0.35">
      <c r="A43" s="59" t="s">
        <v>211</v>
      </c>
      <c r="B43" s="57">
        <v>8524589</v>
      </c>
      <c r="C43" s="57"/>
      <c r="D43" s="57"/>
      <c r="E43" s="57"/>
      <c r="F43" s="58">
        <v>8524589</v>
      </c>
      <c r="G43" s="57">
        <v>8524</v>
      </c>
    </row>
    <row r="44" spans="1:7" ht="18" customHeight="1" x14ac:dyDescent="0.35">
      <c r="A44" s="59" t="s">
        <v>212</v>
      </c>
      <c r="B44" s="57">
        <v>42157557</v>
      </c>
      <c r="C44" s="57"/>
      <c r="D44" s="57"/>
      <c r="E44" s="57"/>
      <c r="F44" s="58">
        <v>42157557</v>
      </c>
      <c r="G44" s="57">
        <v>42158</v>
      </c>
    </row>
    <row r="45" spans="1:7" ht="18" hidden="1" customHeight="1" x14ac:dyDescent="0.35">
      <c r="A45" s="59" t="s">
        <v>213</v>
      </c>
      <c r="B45" s="57"/>
      <c r="C45" s="57"/>
      <c r="D45" s="57"/>
      <c r="E45" s="57"/>
      <c r="F45" s="58">
        <v>0</v>
      </c>
      <c r="G45" s="57"/>
    </row>
    <row r="46" spans="1:7" ht="18" customHeight="1" x14ac:dyDescent="0.35">
      <c r="A46" s="59" t="s">
        <v>214</v>
      </c>
      <c r="B46" s="57">
        <v>30000</v>
      </c>
      <c r="C46" s="57"/>
      <c r="D46" s="57"/>
      <c r="E46" s="57"/>
      <c r="F46" s="58">
        <v>30000</v>
      </c>
      <c r="G46" s="57"/>
    </row>
    <row r="47" spans="1:7" ht="18" customHeight="1" x14ac:dyDescent="0.35">
      <c r="A47" s="56" t="s">
        <v>215</v>
      </c>
      <c r="B47" s="57">
        <v>1256146453</v>
      </c>
      <c r="C47" s="57">
        <v>298299000</v>
      </c>
      <c r="D47" s="57"/>
      <c r="E47" s="57"/>
      <c r="F47" s="58">
        <v>1554445453</v>
      </c>
      <c r="G47" s="57">
        <v>2044445</v>
      </c>
    </row>
    <row r="48" spans="1:7" ht="18" hidden="1" customHeight="1" x14ac:dyDescent="0.35">
      <c r="A48" s="61" t="s">
        <v>125</v>
      </c>
      <c r="B48" s="62">
        <v>3843654881</v>
      </c>
      <c r="C48" s="62">
        <v>298299000</v>
      </c>
      <c r="D48" s="62">
        <v>0</v>
      </c>
      <c r="E48" s="62">
        <v>432000000</v>
      </c>
      <c r="F48" s="62">
        <v>4573953881</v>
      </c>
      <c r="G48" s="62">
        <v>4245603</v>
      </c>
    </row>
    <row r="49" spans="1:7" ht="18" hidden="1" customHeight="1" x14ac:dyDescent="0.35">
      <c r="A49" s="56" t="s">
        <v>216</v>
      </c>
      <c r="B49" s="57"/>
      <c r="C49" s="57"/>
      <c r="D49" s="57"/>
      <c r="E49" s="57"/>
      <c r="F49" s="57"/>
      <c r="G49" s="57"/>
    </row>
    <row r="50" spans="1:7" ht="18" hidden="1" customHeight="1" x14ac:dyDescent="0.35">
      <c r="A50" s="61" t="s">
        <v>125</v>
      </c>
      <c r="B50" s="62">
        <v>0</v>
      </c>
      <c r="C50" s="57"/>
      <c r="D50" s="57"/>
      <c r="E50" s="57"/>
      <c r="F50" s="62">
        <v>0</v>
      </c>
      <c r="G50" s="62">
        <v>0</v>
      </c>
    </row>
    <row r="51" spans="1:7" ht="18" customHeight="1" x14ac:dyDescent="0.35">
      <c r="A51" s="63" t="s">
        <v>162</v>
      </c>
      <c r="B51" s="64">
        <v>3843654881</v>
      </c>
      <c r="C51" s="64">
        <v>298299000</v>
      </c>
      <c r="D51" s="64">
        <v>0</v>
      </c>
      <c r="E51" s="64">
        <v>432000000</v>
      </c>
      <c r="F51" s="64">
        <v>4573953881</v>
      </c>
      <c r="G51" s="64">
        <v>4245603</v>
      </c>
    </row>
    <row r="53" spans="1:7" ht="18" customHeight="1" x14ac:dyDescent="0.35">
      <c r="E53" s="63" t="s">
        <v>217</v>
      </c>
      <c r="F53" s="65">
        <v>219114208</v>
      </c>
    </row>
    <row r="54" spans="1:7" ht="18" customHeight="1" x14ac:dyDescent="0.35">
      <c r="E54" s="63" t="s">
        <v>218</v>
      </c>
      <c r="F54" s="65">
        <v>2800394220</v>
      </c>
    </row>
    <row r="55" spans="1:7" ht="18" customHeight="1" x14ac:dyDescent="0.35">
      <c r="E55" s="63" t="s">
        <v>219</v>
      </c>
      <c r="F55" s="65">
        <v>1554445453</v>
      </c>
    </row>
    <row r="56" spans="1:7" ht="18" customHeight="1" x14ac:dyDescent="0.35">
      <c r="E56" s="63" t="s">
        <v>220</v>
      </c>
      <c r="F56" s="65">
        <v>4573953881</v>
      </c>
    </row>
  </sheetData>
  <mergeCells count="6">
    <mergeCell ref="G37:G40"/>
    <mergeCell ref="G11:G12"/>
    <mergeCell ref="G13:G14"/>
    <mergeCell ref="G15:G20"/>
    <mergeCell ref="G23:G24"/>
    <mergeCell ref="G31:G36"/>
  </mergeCells>
  <phoneticPr fontId="5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headerFooter>
    <oddFooter>&amp;C&amp;9&amp;P/&amp;N</oddFooter>
  </headerFooter>
  <rowBreaks count="1" manualBreakCount="1">
    <brk id="3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zoomScaleSheetLayoutView="100" workbookViewId="0">
      <selection activeCell="C15" sqref="C15"/>
    </sheetView>
  </sheetViews>
  <sheetFormatPr defaultColWidth="8.875" defaultRowHeight="15.75" x14ac:dyDescent="0.35"/>
  <cols>
    <col min="1" max="1" width="30.875" style="67" customWidth="1"/>
    <col min="2" max="6" width="19.875" style="67" customWidth="1"/>
    <col min="7" max="16384" width="8.875" style="67"/>
  </cols>
  <sheetData>
    <row r="1" spans="1:6" ht="30" x14ac:dyDescent="0.6">
      <c r="A1" s="66" t="s">
        <v>221</v>
      </c>
    </row>
    <row r="2" spans="1:6" ht="18.75" x14ac:dyDescent="0.4">
      <c r="A2" s="68" t="s">
        <v>222</v>
      </c>
    </row>
    <row r="3" spans="1:6" ht="18.75" x14ac:dyDescent="0.4">
      <c r="A3" s="68" t="s">
        <v>223</v>
      </c>
    </row>
    <row r="4" spans="1:6" ht="18.75" x14ac:dyDescent="0.4">
      <c r="A4" s="69" t="s">
        <v>87</v>
      </c>
      <c r="F4" s="70" t="s">
        <v>89</v>
      </c>
    </row>
    <row r="5" spans="1:6" ht="22.5" customHeight="1" x14ac:dyDescent="0.35">
      <c r="A5" s="157" t="s">
        <v>224</v>
      </c>
      <c r="B5" s="157" t="s">
        <v>225</v>
      </c>
      <c r="C5" s="157"/>
      <c r="D5" s="157" t="s">
        <v>226</v>
      </c>
      <c r="E5" s="157"/>
      <c r="F5" s="158" t="s">
        <v>227</v>
      </c>
    </row>
    <row r="6" spans="1:6" ht="22.5" customHeight="1" x14ac:dyDescent="0.35">
      <c r="A6" s="157"/>
      <c r="B6" s="71" t="s">
        <v>228</v>
      </c>
      <c r="C6" s="72" t="s">
        <v>229</v>
      </c>
      <c r="D6" s="71" t="s">
        <v>228</v>
      </c>
      <c r="E6" s="72" t="s">
        <v>229</v>
      </c>
      <c r="F6" s="157"/>
    </row>
    <row r="7" spans="1:6" ht="18" customHeight="1" x14ac:dyDescent="0.35">
      <c r="A7" s="73" t="s">
        <v>230</v>
      </c>
      <c r="B7" s="74">
        <v>210000</v>
      </c>
      <c r="C7" s="74"/>
      <c r="D7" s="74"/>
      <c r="E7" s="74"/>
      <c r="F7" s="75">
        <f t="shared" ref="F7:F13" si="0">+B7+D7</f>
        <v>210000</v>
      </c>
    </row>
    <row r="8" spans="1:6" ht="18" customHeight="1" x14ac:dyDescent="0.35">
      <c r="A8" s="73" t="s">
        <v>231</v>
      </c>
      <c r="B8" s="74">
        <v>1150000</v>
      </c>
      <c r="C8" s="74"/>
      <c r="D8" s="74"/>
      <c r="E8" s="74"/>
      <c r="F8" s="75">
        <f t="shared" si="0"/>
        <v>1150000</v>
      </c>
    </row>
    <row r="9" spans="1:6" ht="18" customHeight="1" x14ac:dyDescent="0.35">
      <c r="A9" s="73" t="s">
        <v>232</v>
      </c>
      <c r="B9" s="74">
        <v>445000000</v>
      </c>
      <c r="C9" s="74"/>
      <c r="D9" s="74"/>
      <c r="E9" s="74"/>
      <c r="F9" s="75">
        <f t="shared" si="0"/>
        <v>445000000</v>
      </c>
    </row>
    <row r="10" spans="1:6" ht="18" customHeight="1" x14ac:dyDescent="0.35">
      <c r="A10" s="73" t="s">
        <v>233</v>
      </c>
      <c r="B10" s="74">
        <v>600000</v>
      </c>
      <c r="C10" s="74"/>
      <c r="D10" s="74"/>
      <c r="E10" s="74"/>
      <c r="F10" s="75"/>
    </row>
    <row r="11" spans="1:6" ht="18" customHeight="1" x14ac:dyDescent="0.35">
      <c r="A11" s="73" t="s">
        <v>234</v>
      </c>
      <c r="B11" s="74"/>
      <c r="C11" s="74"/>
      <c r="D11" s="74">
        <v>53543890</v>
      </c>
      <c r="E11" s="74"/>
      <c r="F11" s="75">
        <f t="shared" ref="F11:F12" si="1">+B11+D11</f>
        <v>53543890</v>
      </c>
    </row>
    <row r="12" spans="1:6" ht="18" customHeight="1" x14ac:dyDescent="0.35">
      <c r="A12" s="73" t="s">
        <v>235</v>
      </c>
      <c r="B12" s="74">
        <v>1570000</v>
      </c>
      <c r="C12" s="74"/>
      <c r="D12" s="74"/>
      <c r="E12" s="74"/>
      <c r="F12" s="75">
        <f t="shared" si="1"/>
        <v>1570000</v>
      </c>
    </row>
    <row r="13" spans="1:6" ht="18" customHeight="1" x14ac:dyDescent="0.35">
      <c r="A13" s="73" t="s">
        <v>236</v>
      </c>
      <c r="B13" s="74">
        <v>480000</v>
      </c>
      <c r="C13" s="74"/>
      <c r="D13" s="74"/>
      <c r="E13" s="74"/>
      <c r="F13" s="75">
        <f t="shared" si="0"/>
        <v>480000</v>
      </c>
    </row>
    <row r="14" spans="1:6" ht="18" customHeight="1" x14ac:dyDescent="0.35">
      <c r="A14" s="73"/>
      <c r="B14" s="74"/>
      <c r="C14" s="74"/>
      <c r="D14" s="74"/>
      <c r="E14" s="74"/>
      <c r="F14" s="74"/>
    </row>
    <row r="15" spans="1:6" ht="18" customHeight="1" x14ac:dyDescent="0.35">
      <c r="A15" s="76" t="s">
        <v>237</v>
      </c>
      <c r="B15" s="75">
        <f>SUM(B7:B14)</f>
        <v>449010000</v>
      </c>
      <c r="C15" s="75">
        <f>SUM(C7:C14)</f>
        <v>0</v>
      </c>
      <c r="D15" s="75">
        <f>SUM(D7:D14)</f>
        <v>53543890</v>
      </c>
      <c r="E15" s="75">
        <f>SUM(E7:E14)</f>
        <v>0</v>
      </c>
      <c r="F15" s="75">
        <f>SUM(F7:F14)</f>
        <v>501953890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zoomScaleNormal="100" zoomScaleSheetLayoutView="110" workbookViewId="0">
      <selection activeCell="G15" sqref="G15"/>
    </sheetView>
  </sheetViews>
  <sheetFormatPr defaultColWidth="8.875" defaultRowHeight="18.75" x14ac:dyDescent="0.4"/>
  <cols>
    <col min="1" max="1" width="30.875" customWidth="1"/>
    <col min="2" max="3" width="19.875" customWidth="1"/>
    <col min="5" max="5" width="8" customWidth="1"/>
  </cols>
  <sheetData>
    <row r="1" spans="1:5" ht="30" x14ac:dyDescent="0.6">
      <c r="A1" s="50" t="s">
        <v>238</v>
      </c>
      <c r="B1" s="51"/>
      <c r="C1" s="51"/>
      <c r="D1" s="51"/>
      <c r="E1" s="77"/>
    </row>
    <row r="2" spans="1:5" x14ac:dyDescent="0.4">
      <c r="A2" s="52" t="s">
        <v>85</v>
      </c>
      <c r="B2" s="51"/>
      <c r="C2" s="51"/>
      <c r="D2" s="51"/>
      <c r="E2" s="77"/>
    </row>
    <row r="3" spans="1:5" x14ac:dyDescent="0.4">
      <c r="A3" s="52" t="s">
        <v>86</v>
      </c>
      <c r="B3" s="51"/>
      <c r="C3" s="51"/>
      <c r="D3" s="51"/>
      <c r="E3" s="77"/>
    </row>
    <row r="4" spans="1:5" x14ac:dyDescent="0.4">
      <c r="A4" s="52" t="s">
        <v>3</v>
      </c>
      <c r="B4" s="51"/>
      <c r="C4" s="53" t="s">
        <v>89</v>
      </c>
      <c r="D4" s="51"/>
      <c r="E4" s="77"/>
    </row>
    <row r="5" spans="1:5" ht="22.5" customHeight="1" x14ac:dyDescent="0.4">
      <c r="A5" s="54" t="s">
        <v>224</v>
      </c>
      <c r="B5" s="54" t="s">
        <v>228</v>
      </c>
      <c r="C5" s="54" t="s">
        <v>239</v>
      </c>
      <c r="D5" s="51"/>
      <c r="E5" s="77"/>
    </row>
    <row r="6" spans="1:5" ht="18" hidden="1" customHeight="1" x14ac:dyDescent="0.4">
      <c r="A6" s="56" t="s">
        <v>240</v>
      </c>
      <c r="B6" s="78"/>
      <c r="C6" s="78"/>
      <c r="D6" s="51"/>
      <c r="E6" s="77"/>
    </row>
    <row r="7" spans="1:5" ht="18" hidden="1" customHeight="1" x14ac:dyDescent="0.4">
      <c r="A7" s="79" t="s">
        <v>241</v>
      </c>
      <c r="B7" s="80"/>
      <c r="C7" s="80"/>
      <c r="D7" s="51"/>
      <c r="E7" s="77"/>
    </row>
    <row r="8" spans="1:5" ht="18" hidden="1" customHeight="1" thickBot="1" x14ac:dyDescent="0.45">
      <c r="A8" s="81" t="s">
        <v>242</v>
      </c>
      <c r="B8" s="82">
        <v>0</v>
      </c>
      <c r="C8" s="82">
        <v>0</v>
      </c>
      <c r="D8" s="51"/>
      <c r="E8" s="77"/>
    </row>
    <row r="9" spans="1:5" ht="18" customHeight="1" x14ac:dyDescent="0.4">
      <c r="A9" s="79" t="s">
        <v>243</v>
      </c>
      <c r="B9" s="57"/>
      <c r="C9" s="83"/>
      <c r="D9" s="51"/>
      <c r="E9" s="77"/>
    </row>
    <row r="10" spans="1:5" ht="18" customHeight="1" x14ac:dyDescent="0.4">
      <c r="A10" s="56" t="s">
        <v>244</v>
      </c>
      <c r="B10" s="57"/>
      <c r="C10" s="57"/>
      <c r="D10" s="51"/>
      <c r="E10" s="77"/>
    </row>
    <row r="11" spans="1:5" ht="18" customHeight="1" x14ac:dyDescent="0.4">
      <c r="A11" s="56" t="s">
        <v>245</v>
      </c>
      <c r="B11" s="58">
        <v>140487507</v>
      </c>
      <c r="C11" s="58">
        <v>9704015</v>
      </c>
      <c r="D11" s="84"/>
      <c r="E11" s="85"/>
    </row>
    <row r="12" spans="1:5" ht="18" customHeight="1" x14ac:dyDescent="0.4">
      <c r="A12" s="56" t="s">
        <v>246</v>
      </c>
      <c r="B12" s="58">
        <v>6854200</v>
      </c>
      <c r="C12" s="58">
        <v>473446</v>
      </c>
      <c r="D12" s="84"/>
      <c r="E12" s="85"/>
    </row>
    <row r="13" spans="1:5" ht="18" customHeight="1" x14ac:dyDescent="0.4">
      <c r="A13" s="56" t="s">
        <v>247</v>
      </c>
      <c r="B13" s="58">
        <v>210527691</v>
      </c>
      <c r="C13" s="58">
        <v>14541961</v>
      </c>
      <c r="D13" s="84"/>
      <c r="E13" s="85"/>
    </row>
    <row r="14" spans="1:5" ht="18" customHeight="1" x14ac:dyDescent="0.4">
      <c r="A14" s="56" t="s">
        <v>248</v>
      </c>
      <c r="B14" s="58">
        <v>10794299</v>
      </c>
      <c r="C14" s="58">
        <v>745604</v>
      </c>
      <c r="D14" s="84"/>
      <c r="E14" s="85"/>
    </row>
    <row r="15" spans="1:5" ht="18" customHeight="1" x14ac:dyDescent="0.4">
      <c r="A15" s="56" t="s">
        <v>249</v>
      </c>
      <c r="B15" s="58"/>
      <c r="C15" s="58">
        <v>0</v>
      </c>
      <c r="D15" s="84"/>
      <c r="E15" s="86"/>
    </row>
    <row r="16" spans="1:5" ht="18" customHeight="1" x14ac:dyDescent="0.4">
      <c r="A16" s="56" t="s">
        <v>250</v>
      </c>
      <c r="B16" s="58">
        <v>36404035</v>
      </c>
      <c r="C16" s="58">
        <v>2514567</v>
      </c>
      <c r="D16" s="84"/>
      <c r="E16" s="85"/>
    </row>
    <row r="17" spans="1:5" ht="18" customHeight="1" x14ac:dyDescent="0.4">
      <c r="A17" s="61" t="s">
        <v>251</v>
      </c>
      <c r="B17" s="58">
        <v>405067732</v>
      </c>
      <c r="C17" s="58">
        <v>27979593</v>
      </c>
      <c r="D17" s="84"/>
      <c r="E17" s="85"/>
    </row>
    <row r="18" spans="1:5" ht="18" hidden="1" customHeight="1" x14ac:dyDescent="0.4">
      <c r="A18" s="56" t="s">
        <v>252</v>
      </c>
      <c r="B18" s="57"/>
      <c r="C18" s="57"/>
      <c r="D18" s="51"/>
      <c r="E18" s="77"/>
    </row>
    <row r="19" spans="1:5" ht="18" hidden="1" customHeight="1" x14ac:dyDescent="0.4">
      <c r="A19" s="56" t="s">
        <v>253</v>
      </c>
      <c r="B19" s="57"/>
      <c r="C19" s="57"/>
      <c r="D19" s="51"/>
      <c r="E19" s="77"/>
    </row>
    <row r="20" spans="1:5" ht="18" hidden="1" customHeight="1" x14ac:dyDescent="0.4">
      <c r="A20" s="56" t="s">
        <v>254</v>
      </c>
      <c r="B20" s="57"/>
      <c r="C20" s="57"/>
      <c r="D20" s="51"/>
      <c r="E20" s="77"/>
    </row>
    <row r="21" spans="1:5" ht="18" hidden="1" customHeight="1" x14ac:dyDescent="0.4">
      <c r="A21" s="56" t="s">
        <v>255</v>
      </c>
      <c r="B21" s="57"/>
      <c r="C21" s="57"/>
      <c r="D21" s="51"/>
      <c r="E21" s="77"/>
    </row>
    <row r="22" spans="1:5" ht="18" hidden="1" customHeight="1" x14ac:dyDescent="0.4">
      <c r="A22" s="56" t="s">
        <v>256</v>
      </c>
      <c r="B22" s="57"/>
      <c r="C22" s="57"/>
      <c r="D22" s="51"/>
      <c r="E22" s="77"/>
    </row>
    <row r="23" spans="1:5" ht="18" hidden="1" customHeight="1" x14ac:dyDescent="0.4">
      <c r="A23" s="56" t="s">
        <v>257</v>
      </c>
      <c r="B23" s="57"/>
      <c r="C23" s="57"/>
      <c r="D23" s="51"/>
      <c r="E23" s="77"/>
    </row>
    <row r="24" spans="1:5" ht="18" hidden="1" customHeight="1" x14ac:dyDescent="0.4">
      <c r="A24" s="56" t="s">
        <v>258</v>
      </c>
      <c r="B24" s="57"/>
      <c r="C24" s="57"/>
      <c r="D24" s="51"/>
      <c r="E24" s="77"/>
    </row>
    <row r="25" spans="1:5" ht="18" hidden="1" customHeight="1" x14ac:dyDescent="0.4">
      <c r="A25" s="56" t="s">
        <v>259</v>
      </c>
      <c r="B25" s="57"/>
      <c r="C25" s="57"/>
      <c r="D25" s="51"/>
      <c r="E25" s="77"/>
    </row>
    <row r="26" spans="1:5" ht="18" hidden="1" customHeight="1" x14ac:dyDescent="0.4">
      <c r="A26" s="56" t="s">
        <v>260</v>
      </c>
      <c r="B26" s="57"/>
      <c r="C26" s="57"/>
      <c r="D26" s="51"/>
      <c r="E26" s="77"/>
    </row>
    <row r="27" spans="1:5" ht="18" hidden="1" customHeight="1" x14ac:dyDescent="0.4">
      <c r="A27" s="56" t="s">
        <v>261</v>
      </c>
      <c r="B27" s="57"/>
      <c r="C27" s="57"/>
      <c r="D27" s="51"/>
      <c r="E27" s="77"/>
    </row>
    <row r="28" spans="1:5" ht="18" hidden="1" customHeight="1" x14ac:dyDescent="0.4">
      <c r="A28" s="61" t="s">
        <v>262</v>
      </c>
      <c r="B28" s="62">
        <v>0</v>
      </c>
      <c r="C28" s="57"/>
      <c r="D28" s="51"/>
      <c r="E28" s="77"/>
    </row>
    <row r="29" spans="1:5" ht="18" customHeight="1" x14ac:dyDescent="0.4">
      <c r="A29" s="63" t="s">
        <v>162</v>
      </c>
      <c r="B29" s="64">
        <v>405067732</v>
      </c>
      <c r="C29" s="64">
        <v>27979593</v>
      </c>
      <c r="D29" s="51"/>
      <c r="E29" s="77"/>
    </row>
    <row r="30" spans="1:5" ht="18" hidden="1" customHeight="1" x14ac:dyDescent="0.4">
      <c r="A30" s="56"/>
      <c r="B30" s="78"/>
      <c r="C30" s="78"/>
      <c r="D30" s="51"/>
      <c r="E30" s="77"/>
    </row>
    <row r="31" spans="1:5" ht="18" hidden="1" customHeight="1" x14ac:dyDescent="0.4">
      <c r="A31" s="87" t="s">
        <v>263</v>
      </c>
      <c r="B31" s="88">
        <v>0</v>
      </c>
      <c r="C31" s="89"/>
      <c r="D31" s="51"/>
      <c r="E31" s="77"/>
    </row>
    <row r="32" spans="1:5" ht="18" hidden="1" customHeight="1" x14ac:dyDescent="0.4">
      <c r="A32" s="56" t="s">
        <v>264</v>
      </c>
      <c r="B32" s="78"/>
      <c r="C32" s="78"/>
      <c r="D32" s="51"/>
      <c r="E32" s="77"/>
    </row>
    <row r="33" spans="1:3" ht="18" hidden="1" customHeight="1" x14ac:dyDescent="0.4">
      <c r="A33" s="56" t="s">
        <v>265</v>
      </c>
      <c r="B33" s="78"/>
      <c r="C33" s="78"/>
    </row>
    <row r="34" spans="1:3" ht="18" hidden="1" customHeight="1" x14ac:dyDescent="0.4">
      <c r="A34" s="56" t="s">
        <v>252</v>
      </c>
      <c r="B34" s="78"/>
      <c r="C34" s="78"/>
    </row>
    <row r="35" spans="1:3" ht="18" hidden="1" customHeight="1" x14ac:dyDescent="0.4">
      <c r="A35" s="56" t="s">
        <v>266</v>
      </c>
      <c r="B35" s="78"/>
      <c r="C35" s="78"/>
    </row>
    <row r="36" spans="1:3" ht="18" hidden="1" customHeight="1" x14ac:dyDescent="0.4">
      <c r="A36" s="56"/>
      <c r="B36" s="78"/>
      <c r="C36" s="78"/>
    </row>
    <row r="37" spans="1:3" ht="18" hidden="1" customHeight="1" x14ac:dyDescent="0.4">
      <c r="A37" s="87" t="s">
        <v>267</v>
      </c>
      <c r="B37" s="88">
        <v>0</v>
      </c>
      <c r="C37" s="89"/>
    </row>
    <row r="38" spans="1:3" ht="18" hidden="1" customHeight="1" x14ac:dyDescent="0.4">
      <c r="A38" s="56" t="s">
        <v>264</v>
      </c>
      <c r="B38" s="78"/>
      <c r="C38" s="78"/>
    </row>
    <row r="39" spans="1:3" ht="18" hidden="1" customHeight="1" x14ac:dyDescent="0.4">
      <c r="A39" s="56" t="s">
        <v>268</v>
      </c>
      <c r="B39" s="78"/>
      <c r="C39" s="78"/>
    </row>
    <row r="40" spans="1:3" ht="18" hidden="1" customHeight="1" x14ac:dyDescent="0.4">
      <c r="A40" s="56"/>
      <c r="B40" s="78"/>
      <c r="C40" s="78"/>
    </row>
    <row r="41" spans="1:3" ht="18" hidden="1" customHeight="1" x14ac:dyDescent="0.4">
      <c r="A41" s="56" t="s">
        <v>252</v>
      </c>
      <c r="B41" s="78"/>
      <c r="C41" s="78"/>
    </row>
    <row r="42" spans="1:3" ht="18" hidden="1" customHeight="1" x14ac:dyDescent="0.4">
      <c r="A42" s="56" t="s">
        <v>269</v>
      </c>
      <c r="B42" s="78"/>
      <c r="C42" s="78"/>
    </row>
    <row r="43" spans="1:3" ht="18" hidden="1" customHeight="1" x14ac:dyDescent="0.4">
      <c r="A43" s="56" t="s">
        <v>270</v>
      </c>
      <c r="B43" s="78"/>
      <c r="C43" s="78"/>
    </row>
    <row r="44" spans="1:3" ht="18" hidden="1" customHeight="1" x14ac:dyDescent="0.4">
      <c r="A44" s="56" t="s">
        <v>125</v>
      </c>
      <c r="B44" s="78"/>
      <c r="C44" s="78"/>
    </row>
    <row r="45" spans="1:3" ht="18" hidden="1" customHeight="1" x14ac:dyDescent="0.4">
      <c r="A45" s="56"/>
      <c r="B45" s="78"/>
      <c r="C45" s="78"/>
    </row>
    <row r="46" spans="1:3" ht="18" hidden="1" customHeight="1" x14ac:dyDescent="0.4">
      <c r="A46" s="87" t="s">
        <v>271</v>
      </c>
      <c r="B46" s="88">
        <v>0</v>
      </c>
      <c r="C46" s="89"/>
    </row>
    <row r="47" spans="1:3" ht="18" hidden="1" customHeight="1" x14ac:dyDescent="0.4">
      <c r="A47" s="56" t="s">
        <v>272</v>
      </c>
      <c r="B47" s="78"/>
      <c r="C47" s="78"/>
    </row>
    <row r="48" spans="1:3" ht="18" hidden="1" customHeight="1" x14ac:dyDescent="0.4">
      <c r="A48" s="56" t="s">
        <v>273</v>
      </c>
      <c r="B48" s="78"/>
      <c r="C48" s="78"/>
    </row>
    <row r="49" spans="1:3" ht="18" hidden="1" customHeight="1" x14ac:dyDescent="0.4">
      <c r="A49" s="56" t="s">
        <v>274</v>
      </c>
      <c r="B49" s="78"/>
      <c r="C49" s="78"/>
    </row>
    <row r="50" spans="1:3" ht="18" hidden="1" customHeight="1" x14ac:dyDescent="0.4">
      <c r="A50" s="56" t="s">
        <v>275</v>
      </c>
      <c r="B50" s="78"/>
      <c r="C50" s="78"/>
    </row>
    <row r="51" spans="1:3" ht="18" hidden="1" customHeight="1" x14ac:dyDescent="0.4">
      <c r="A51" s="56" t="s">
        <v>125</v>
      </c>
      <c r="B51" s="88">
        <v>0</v>
      </c>
      <c r="C51" s="78"/>
    </row>
    <row r="52" spans="1:3" ht="18" hidden="1" customHeight="1" x14ac:dyDescent="0.4">
      <c r="A52" s="56" t="s">
        <v>276</v>
      </c>
      <c r="B52" s="78"/>
      <c r="C52" s="78"/>
    </row>
    <row r="53" spans="1:3" ht="18" hidden="1" customHeight="1" x14ac:dyDescent="0.4">
      <c r="A53" s="56" t="s">
        <v>273</v>
      </c>
      <c r="B53" s="78"/>
      <c r="C53" s="78"/>
    </row>
    <row r="54" spans="1:3" ht="18" hidden="1" customHeight="1" x14ac:dyDescent="0.4">
      <c r="A54" s="56" t="s">
        <v>274</v>
      </c>
      <c r="B54" s="78"/>
      <c r="C54" s="78"/>
    </row>
    <row r="55" spans="1:3" ht="18" hidden="1" customHeight="1" x14ac:dyDescent="0.4">
      <c r="A55" s="56" t="s">
        <v>275</v>
      </c>
      <c r="B55" s="78"/>
      <c r="C55" s="78"/>
    </row>
    <row r="56" spans="1:3" ht="18" hidden="1" customHeight="1" x14ac:dyDescent="0.4">
      <c r="A56" s="56" t="s">
        <v>125</v>
      </c>
      <c r="B56" s="88">
        <v>0</v>
      </c>
      <c r="C56" s="78"/>
    </row>
    <row r="57" spans="1:3" ht="18" hidden="1" customHeight="1" x14ac:dyDescent="0.4">
      <c r="A57" s="56"/>
      <c r="B57" s="78"/>
      <c r="C57" s="78"/>
    </row>
    <row r="58" spans="1:3" ht="18" hidden="1" customHeight="1" x14ac:dyDescent="0.4">
      <c r="A58" s="87" t="s">
        <v>277</v>
      </c>
      <c r="B58" s="88">
        <v>0</v>
      </c>
      <c r="C58" s="89"/>
    </row>
    <row r="59" spans="1:3" ht="18" hidden="1" customHeight="1" x14ac:dyDescent="0.4">
      <c r="A59" s="56" t="s">
        <v>278</v>
      </c>
      <c r="B59" s="78"/>
      <c r="C59" s="78"/>
    </row>
    <row r="60" spans="1:3" ht="18" hidden="1" customHeight="1" x14ac:dyDescent="0.4">
      <c r="A60" s="56"/>
      <c r="B60" s="78"/>
      <c r="C60" s="78"/>
    </row>
    <row r="61" spans="1:3" ht="18" hidden="1" customHeight="1" x14ac:dyDescent="0.4">
      <c r="A61" s="87" t="s">
        <v>279</v>
      </c>
      <c r="B61" s="88">
        <v>0</v>
      </c>
      <c r="C61" s="89"/>
    </row>
    <row r="62" spans="1:3" ht="18" hidden="1" customHeight="1" x14ac:dyDescent="0.4">
      <c r="A62" s="56" t="s">
        <v>280</v>
      </c>
      <c r="B62" s="78"/>
      <c r="C62" s="78"/>
    </row>
    <row r="63" spans="1:3" ht="18" hidden="1" customHeight="1" x14ac:dyDescent="0.4">
      <c r="A63" s="56"/>
      <c r="B63" s="78"/>
      <c r="C63" s="78"/>
    </row>
    <row r="64" spans="1:3" ht="18" hidden="1" customHeight="1" x14ac:dyDescent="0.4">
      <c r="A64" s="87" t="s">
        <v>281</v>
      </c>
      <c r="B64" s="88">
        <v>0</v>
      </c>
      <c r="C64" s="89"/>
    </row>
    <row r="65" spans="1:5" ht="18" hidden="1" customHeight="1" x14ac:dyDescent="0.4">
      <c r="A65" s="56" t="s">
        <v>282</v>
      </c>
      <c r="B65" s="78"/>
      <c r="C65" s="78"/>
      <c r="D65" s="51"/>
      <c r="E65" s="77"/>
    </row>
    <row r="66" spans="1:5" ht="18" hidden="1" customHeight="1" x14ac:dyDescent="0.4">
      <c r="A66" s="56"/>
      <c r="B66" s="78"/>
      <c r="C66" s="78"/>
      <c r="D66" s="51"/>
      <c r="E66" s="77"/>
    </row>
    <row r="67" spans="1:5" ht="18" hidden="1" customHeight="1" x14ac:dyDescent="0.4">
      <c r="A67" s="56"/>
      <c r="B67" s="78"/>
      <c r="C67" s="78"/>
      <c r="D67" s="51"/>
      <c r="E67" s="77"/>
    </row>
    <row r="68" spans="1:5" ht="18" hidden="1" customHeight="1" x14ac:dyDescent="0.4">
      <c r="A68" s="61" t="s">
        <v>283</v>
      </c>
      <c r="B68" s="88">
        <v>405067732</v>
      </c>
      <c r="C68" s="78"/>
      <c r="D68" s="51"/>
      <c r="E68" s="77"/>
    </row>
    <row r="69" spans="1:5" ht="18" hidden="1" customHeight="1" x14ac:dyDescent="0.4">
      <c r="A69" s="56" t="s">
        <v>284</v>
      </c>
      <c r="B69" s="78"/>
      <c r="C69" s="78"/>
      <c r="D69" s="51"/>
      <c r="E69" s="77"/>
    </row>
    <row r="70" spans="1:5" s="92" customFormat="1" ht="18" hidden="1" customHeight="1" thickBot="1" x14ac:dyDescent="0.4">
      <c r="A70" s="90"/>
      <c r="B70" s="91"/>
      <c r="C70" s="91"/>
      <c r="E70" s="93"/>
    </row>
    <row r="71" spans="1:5" s="92" customFormat="1" ht="18" hidden="1" customHeight="1" thickTop="1" x14ac:dyDescent="0.35">
      <c r="A71" s="94" t="s">
        <v>285</v>
      </c>
      <c r="B71" s="95"/>
      <c r="C71" s="95"/>
      <c r="E71" s="93"/>
    </row>
    <row r="72" spans="1:5" x14ac:dyDescent="0.4">
      <c r="A72" s="51"/>
      <c r="B72" s="51"/>
      <c r="C72" s="51"/>
      <c r="D72" s="51"/>
      <c r="E72" s="77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5" zoomScaleNormal="100" zoomScaleSheetLayoutView="100" workbookViewId="0">
      <selection activeCell="G14" sqref="G14"/>
    </sheetView>
  </sheetViews>
  <sheetFormatPr defaultColWidth="8.875" defaultRowHeight="15.75" x14ac:dyDescent="0.35"/>
  <cols>
    <col min="1" max="1" width="30.875" style="51" customWidth="1"/>
    <col min="2" max="3" width="19.875" style="51" customWidth="1"/>
    <col min="4" max="16384" width="8.875" style="51"/>
  </cols>
  <sheetData>
    <row r="1" spans="1:3" ht="30" x14ac:dyDescent="0.6">
      <c r="A1" s="50" t="s">
        <v>286</v>
      </c>
    </row>
    <row r="2" spans="1:3" ht="18.75" x14ac:dyDescent="0.4">
      <c r="A2" s="52" t="s">
        <v>222</v>
      </c>
    </row>
    <row r="3" spans="1:3" ht="18.75" x14ac:dyDescent="0.4">
      <c r="A3" s="52" t="s">
        <v>86</v>
      </c>
    </row>
    <row r="4" spans="1:3" ht="18.75" x14ac:dyDescent="0.4">
      <c r="A4" s="52" t="s">
        <v>3</v>
      </c>
      <c r="C4" s="53" t="s">
        <v>89</v>
      </c>
    </row>
    <row r="5" spans="1:3" ht="22.5" customHeight="1" x14ac:dyDescent="0.35">
      <c r="A5" s="54" t="s">
        <v>224</v>
      </c>
      <c r="B5" s="54" t="s">
        <v>228</v>
      </c>
      <c r="C5" s="54" t="s">
        <v>239</v>
      </c>
    </row>
    <row r="6" spans="1:3" ht="18" hidden="1" customHeight="1" x14ac:dyDescent="0.35">
      <c r="A6" s="56" t="s">
        <v>240</v>
      </c>
      <c r="B6" s="78"/>
      <c r="C6" s="78"/>
    </row>
    <row r="7" spans="1:3" ht="18" hidden="1" customHeight="1" x14ac:dyDescent="0.35">
      <c r="A7" s="79" t="s">
        <v>241</v>
      </c>
      <c r="B7" s="80"/>
      <c r="C7" s="80"/>
    </row>
    <row r="8" spans="1:3" ht="18" hidden="1" customHeight="1" thickBot="1" x14ac:dyDescent="0.4">
      <c r="A8" s="81" t="s">
        <v>242</v>
      </c>
      <c r="B8" s="82">
        <v>0</v>
      </c>
      <c r="C8" s="96">
        <v>0</v>
      </c>
    </row>
    <row r="9" spans="1:3" ht="18" customHeight="1" x14ac:dyDescent="0.35">
      <c r="A9" s="79" t="s">
        <v>243</v>
      </c>
      <c r="B9" s="57"/>
      <c r="C9" s="83"/>
    </row>
    <row r="10" spans="1:3" ht="18" customHeight="1" x14ac:dyDescent="0.35">
      <c r="A10" s="56" t="s">
        <v>287</v>
      </c>
      <c r="B10" s="58"/>
      <c r="C10" s="58"/>
    </row>
    <row r="11" spans="1:3" ht="18" customHeight="1" x14ac:dyDescent="0.35">
      <c r="A11" s="56" t="s">
        <v>245</v>
      </c>
      <c r="B11" s="58">
        <v>55289352</v>
      </c>
      <c r="C11" s="58">
        <v>2915081</v>
      </c>
    </row>
    <row r="12" spans="1:3" ht="18" customHeight="1" x14ac:dyDescent="0.35">
      <c r="A12" s="56" t="s">
        <v>246</v>
      </c>
      <c r="B12" s="58">
        <v>1693600</v>
      </c>
      <c r="C12" s="58">
        <v>89294</v>
      </c>
    </row>
    <row r="13" spans="1:3" ht="18" customHeight="1" x14ac:dyDescent="0.35">
      <c r="A13" s="56" t="s">
        <v>247</v>
      </c>
      <c r="B13" s="58">
        <v>53675549</v>
      </c>
      <c r="C13" s="58">
        <v>2829995</v>
      </c>
    </row>
    <row r="14" spans="1:3" ht="18" customHeight="1" x14ac:dyDescent="0.35">
      <c r="A14" s="56" t="s">
        <v>248</v>
      </c>
      <c r="B14" s="58">
        <v>3514856</v>
      </c>
      <c r="C14" s="58">
        <v>185318</v>
      </c>
    </row>
    <row r="15" spans="1:3" ht="18" customHeight="1" x14ac:dyDescent="0.35">
      <c r="A15" s="56" t="s">
        <v>249</v>
      </c>
      <c r="B15" s="58"/>
      <c r="C15" s="58">
        <v>0</v>
      </c>
    </row>
    <row r="16" spans="1:3" ht="18" customHeight="1" x14ac:dyDescent="0.35">
      <c r="A16" s="56" t="s">
        <v>250</v>
      </c>
      <c r="B16" s="58">
        <v>8654009</v>
      </c>
      <c r="C16" s="58">
        <v>456275</v>
      </c>
    </row>
    <row r="17" spans="1:3" ht="18" customHeight="1" x14ac:dyDescent="0.35">
      <c r="A17" s="56" t="s">
        <v>288</v>
      </c>
      <c r="B17" s="58">
        <v>52617</v>
      </c>
      <c r="C17" s="58">
        <v>2774</v>
      </c>
    </row>
    <row r="18" spans="1:3" ht="18" customHeight="1" x14ac:dyDescent="0.35">
      <c r="A18" s="56" t="s">
        <v>289</v>
      </c>
      <c r="B18" s="58">
        <v>381470</v>
      </c>
      <c r="C18" s="58">
        <v>20113</v>
      </c>
    </row>
    <row r="19" spans="1:3" ht="18" customHeight="1" x14ac:dyDescent="0.35">
      <c r="A19" s="61" t="s">
        <v>242</v>
      </c>
      <c r="B19" s="58">
        <v>123261453</v>
      </c>
      <c r="C19" s="58">
        <v>6498850</v>
      </c>
    </row>
    <row r="20" spans="1:3" ht="18" customHeight="1" x14ac:dyDescent="0.35">
      <c r="A20" s="97" t="s">
        <v>290</v>
      </c>
      <c r="B20" s="98"/>
      <c r="C20" s="98"/>
    </row>
    <row r="21" spans="1:3" ht="18" customHeight="1" x14ac:dyDescent="0.35">
      <c r="A21" s="97" t="s">
        <v>291</v>
      </c>
      <c r="B21" s="98">
        <v>192883</v>
      </c>
      <c r="C21" s="98">
        <v>10170</v>
      </c>
    </row>
    <row r="22" spans="1:3" ht="18" customHeight="1" x14ac:dyDescent="0.35">
      <c r="A22" s="97" t="s">
        <v>292</v>
      </c>
      <c r="B22" s="98"/>
      <c r="C22" s="98">
        <v>0</v>
      </c>
    </row>
    <row r="23" spans="1:3" ht="18" customHeight="1" x14ac:dyDescent="0.35">
      <c r="A23" s="97" t="s">
        <v>293</v>
      </c>
      <c r="B23" s="98">
        <v>31967287</v>
      </c>
      <c r="C23" s="98">
        <v>1685447</v>
      </c>
    </row>
    <row r="24" spans="1:3" ht="18" customHeight="1" x14ac:dyDescent="0.35">
      <c r="A24" s="97" t="s">
        <v>294</v>
      </c>
      <c r="B24" s="98"/>
      <c r="C24" s="98">
        <v>0</v>
      </c>
    </row>
    <row r="25" spans="1:3" ht="18" customHeight="1" x14ac:dyDescent="0.35">
      <c r="A25" s="97" t="s">
        <v>295</v>
      </c>
      <c r="B25" s="98">
        <v>121000</v>
      </c>
      <c r="C25" s="98">
        <v>6380</v>
      </c>
    </row>
    <row r="26" spans="1:3" ht="18" customHeight="1" x14ac:dyDescent="0.35">
      <c r="A26" s="97" t="s">
        <v>296</v>
      </c>
      <c r="B26" s="98">
        <v>49176493</v>
      </c>
      <c r="C26" s="98">
        <v>2592787</v>
      </c>
    </row>
    <row r="27" spans="1:3" ht="18" customHeight="1" x14ac:dyDescent="0.35">
      <c r="A27" s="97" t="s">
        <v>297</v>
      </c>
      <c r="B27" s="98">
        <v>2014920</v>
      </c>
      <c r="C27" s="98">
        <v>106235</v>
      </c>
    </row>
    <row r="28" spans="1:3" ht="18" customHeight="1" x14ac:dyDescent="0.35">
      <c r="A28" s="97" t="s">
        <v>298</v>
      </c>
      <c r="B28" s="98"/>
      <c r="C28" s="98">
        <v>0</v>
      </c>
    </row>
    <row r="29" spans="1:3" ht="18" customHeight="1" x14ac:dyDescent="0.35">
      <c r="A29" s="97" t="s">
        <v>299</v>
      </c>
      <c r="B29" s="98">
        <v>17025</v>
      </c>
      <c r="C29" s="98">
        <v>898</v>
      </c>
    </row>
    <row r="30" spans="1:3" ht="18" customHeight="1" x14ac:dyDescent="0.35">
      <c r="A30" s="97" t="s">
        <v>300</v>
      </c>
      <c r="B30" s="98"/>
      <c r="C30" s="98">
        <v>0</v>
      </c>
    </row>
    <row r="31" spans="1:3" ht="18" customHeight="1" x14ac:dyDescent="0.35">
      <c r="A31" s="97" t="s">
        <v>301</v>
      </c>
      <c r="B31" s="98">
        <v>44600</v>
      </c>
      <c r="C31" s="98">
        <v>2351</v>
      </c>
    </row>
    <row r="32" spans="1:3" ht="18" customHeight="1" x14ac:dyDescent="0.35">
      <c r="A32" s="97"/>
      <c r="B32" s="98"/>
      <c r="C32" s="98"/>
    </row>
    <row r="33" spans="1:3" ht="18" customHeight="1" thickBot="1" x14ac:dyDescent="0.4">
      <c r="A33" s="81" t="s">
        <v>242</v>
      </c>
      <c r="B33" s="99">
        <v>83534208</v>
      </c>
      <c r="C33" s="99">
        <v>4404268</v>
      </c>
    </row>
    <row r="34" spans="1:3" ht="18" customHeight="1" thickTop="1" x14ac:dyDescent="0.35">
      <c r="A34" s="63" t="s">
        <v>74</v>
      </c>
      <c r="B34" s="64">
        <v>206795661</v>
      </c>
      <c r="C34" s="64">
        <v>10903118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zoomScaleNormal="100" zoomScaleSheetLayoutView="100" workbookViewId="0">
      <selection activeCell="M15" sqref="M15"/>
    </sheetView>
  </sheetViews>
  <sheetFormatPr defaultColWidth="8.875" defaultRowHeight="15.75" outlineLevelCol="1" x14ac:dyDescent="0.35"/>
  <cols>
    <col min="1" max="1" width="20.875" style="67" customWidth="1"/>
    <col min="2" max="2" width="14.875" style="67" customWidth="1"/>
    <col min="3" max="3" width="16.875" style="67" customWidth="1"/>
    <col min="4" max="7" width="14.875" style="67" customWidth="1"/>
    <col min="8" max="10" width="14.875" style="67" hidden="1" customWidth="1" outlineLevel="1"/>
    <col min="11" max="11" width="14.875" style="67" customWidth="1" collapsed="1"/>
    <col min="12" max="16384" width="8.875" style="67"/>
  </cols>
  <sheetData>
    <row r="1" spans="1:12" ht="30" x14ac:dyDescent="0.6">
      <c r="A1" s="66" t="s">
        <v>302</v>
      </c>
    </row>
    <row r="2" spans="1:12" ht="18.75" x14ac:dyDescent="0.4">
      <c r="A2" s="68" t="s">
        <v>222</v>
      </c>
    </row>
    <row r="3" spans="1:12" ht="18.75" x14ac:dyDescent="0.4">
      <c r="A3" s="68" t="s">
        <v>303</v>
      </c>
      <c r="C3" s="100"/>
    </row>
    <row r="4" spans="1:12" ht="18.75" x14ac:dyDescent="0.4">
      <c r="A4" s="101" t="s">
        <v>86</v>
      </c>
    </row>
    <row r="5" spans="1:12" ht="18.75" x14ac:dyDescent="0.4">
      <c r="B5" s="102"/>
      <c r="C5" s="103"/>
      <c r="K5" s="70" t="s">
        <v>89</v>
      </c>
    </row>
    <row r="6" spans="1:12" ht="22.5" customHeight="1" x14ac:dyDescent="0.35">
      <c r="A6" s="157" t="s">
        <v>168</v>
      </c>
      <c r="B6" s="159" t="s">
        <v>304</v>
      </c>
      <c r="C6" s="104"/>
      <c r="D6" s="157" t="s">
        <v>305</v>
      </c>
      <c r="E6" s="158" t="s">
        <v>306</v>
      </c>
      <c r="F6" s="157" t="s">
        <v>307</v>
      </c>
      <c r="G6" s="158" t="s">
        <v>308</v>
      </c>
      <c r="H6" s="159" t="s">
        <v>309</v>
      </c>
      <c r="I6" s="105"/>
      <c r="J6" s="106"/>
      <c r="K6" s="157" t="s">
        <v>83</v>
      </c>
    </row>
    <row r="7" spans="1:12" ht="22.5" customHeight="1" x14ac:dyDescent="0.35">
      <c r="A7" s="157"/>
      <c r="B7" s="157"/>
      <c r="C7" s="107" t="s">
        <v>310</v>
      </c>
      <c r="D7" s="157"/>
      <c r="E7" s="157"/>
      <c r="F7" s="157"/>
      <c r="G7" s="157"/>
      <c r="H7" s="157"/>
      <c r="I7" s="71" t="s">
        <v>311</v>
      </c>
      <c r="J7" s="71" t="s">
        <v>312</v>
      </c>
      <c r="K7" s="157"/>
    </row>
    <row r="8" spans="1:12" ht="18" customHeight="1" x14ac:dyDescent="0.35">
      <c r="A8" s="73" t="s">
        <v>313</v>
      </c>
      <c r="B8" s="108">
        <v>33457412428</v>
      </c>
      <c r="C8" s="109">
        <v>2723475188</v>
      </c>
      <c r="D8" s="108">
        <v>3882209071</v>
      </c>
      <c r="E8" s="108">
        <v>4135393735</v>
      </c>
      <c r="F8" s="108">
        <v>14984137000</v>
      </c>
      <c r="G8" s="108">
        <v>8917543942</v>
      </c>
      <c r="H8" s="108"/>
      <c r="I8" s="108">
        <v>0</v>
      </c>
      <c r="J8" s="108">
        <v>0</v>
      </c>
      <c r="K8" s="108">
        <v>1538128680</v>
      </c>
      <c r="L8" s="110"/>
    </row>
    <row r="9" spans="1:12" ht="18" customHeight="1" x14ac:dyDescent="0.35">
      <c r="A9" s="73" t="s">
        <v>314</v>
      </c>
      <c r="B9" s="108">
        <v>5333021214</v>
      </c>
      <c r="C9" s="109">
        <v>458169387</v>
      </c>
      <c r="D9" s="108">
        <v>432685614</v>
      </c>
      <c r="E9" s="108">
        <v>780000000</v>
      </c>
      <c r="F9" s="108">
        <v>1701184600</v>
      </c>
      <c r="G9" s="108">
        <v>2419151000</v>
      </c>
      <c r="H9" s="108"/>
      <c r="I9" s="108"/>
      <c r="J9" s="108"/>
      <c r="K9" s="108">
        <v>0</v>
      </c>
      <c r="L9" s="110"/>
    </row>
    <row r="10" spans="1:12" ht="18" customHeight="1" x14ac:dyDescent="0.35">
      <c r="A10" s="73" t="s">
        <v>315</v>
      </c>
      <c r="B10" s="111">
        <v>1361461492</v>
      </c>
      <c r="C10" s="112">
        <v>112233957</v>
      </c>
      <c r="D10" s="111">
        <v>89703464</v>
      </c>
      <c r="E10" s="111">
        <v>131204628</v>
      </c>
      <c r="F10" s="111">
        <v>697641400</v>
      </c>
      <c r="G10" s="111">
        <v>442912000</v>
      </c>
      <c r="H10" s="111"/>
      <c r="I10" s="111"/>
      <c r="J10" s="111"/>
      <c r="K10" s="111">
        <v>0</v>
      </c>
      <c r="L10" s="110"/>
    </row>
    <row r="11" spans="1:12" ht="18" customHeight="1" x14ac:dyDescent="0.35">
      <c r="A11" s="73" t="s">
        <v>316</v>
      </c>
      <c r="B11" s="111">
        <v>125705901</v>
      </c>
      <c r="C11" s="112">
        <v>7535033</v>
      </c>
      <c r="D11" s="111">
        <v>12905901</v>
      </c>
      <c r="E11" s="111">
        <v>0</v>
      </c>
      <c r="F11" s="111">
        <v>112800000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0"/>
    </row>
    <row r="12" spans="1:12" ht="18" customHeight="1" x14ac:dyDescent="0.35">
      <c r="A12" s="73" t="s">
        <v>317</v>
      </c>
      <c r="B12" s="111">
        <v>11416997586</v>
      </c>
      <c r="C12" s="112">
        <v>1005370485</v>
      </c>
      <c r="D12" s="111">
        <v>1669467255</v>
      </c>
      <c r="E12" s="111">
        <v>699114539</v>
      </c>
      <c r="F12" s="111">
        <v>6488754112</v>
      </c>
      <c r="G12" s="111">
        <v>2334595000</v>
      </c>
      <c r="H12" s="111"/>
      <c r="I12" s="111"/>
      <c r="J12" s="111"/>
      <c r="K12" s="111">
        <v>225066680</v>
      </c>
      <c r="L12" s="110"/>
    </row>
    <row r="13" spans="1:12" ht="18" customHeight="1" x14ac:dyDescent="0.35">
      <c r="A13" s="73" t="s">
        <v>318</v>
      </c>
      <c r="B13" s="111">
        <v>10345568082</v>
      </c>
      <c r="C13" s="112">
        <v>957674428</v>
      </c>
      <c r="D13" s="111">
        <v>3047088</v>
      </c>
      <c r="E13" s="111">
        <v>1035052764</v>
      </c>
      <c r="F13" s="111">
        <v>5034780288</v>
      </c>
      <c r="G13" s="111">
        <v>3411385942</v>
      </c>
      <c r="H13" s="111"/>
      <c r="I13" s="111"/>
      <c r="J13" s="111"/>
      <c r="K13" s="111">
        <v>861302000</v>
      </c>
      <c r="L13" s="110"/>
    </row>
    <row r="14" spans="1:12" ht="18" customHeight="1" x14ac:dyDescent="0.35">
      <c r="A14" s="73" t="s">
        <v>319</v>
      </c>
      <c r="B14" s="111">
        <v>4874658153</v>
      </c>
      <c r="C14" s="112">
        <v>182491898</v>
      </c>
      <c r="D14" s="111">
        <v>1674399749</v>
      </c>
      <c r="E14" s="111">
        <v>1490021804</v>
      </c>
      <c r="F14" s="111">
        <v>948976600</v>
      </c>
      <c r="G14" s="111">
        <v>309500000</v>
      </c>
      <c r="H14" s="111"/>
      <c r="I14" s="111"/>
      <c r="J14" s="111"/>
      <c r="K14" s="111">
        <v>451760000</v>
      </c>
      <c r="L14" s="110"/>
    </row>
    <row r="15" spans="1:12" ht="18" customHeight="1" x14ac:dyDescent="0.35">
      <c r="A15" s="73" t="s">
        <v>320</v>
      </c>
      <c r="B15" s="111">
        <v>29854297197</v>
      </c>
      <c r="C15" s="112">
        <v>2523464077</v>
      </c>
      <c r="D15" s="111">
        <v>17424697995</v>
      </c>
      <c r="E15" s="111">
        <v>2375800402</v>
      </c>
      <c r="F15" s="111">
        <v>6360415800</v>
      </c>
      <c r="G15" s="111">
        <v>3693383000</v>
      </c>
      <c r="H15" s="111">
        <v>0</v>
      </c>
      <c r="I15" s="111">
        <v>0</v>
      </c>
      <c r="J15" s="111">
        <v>0</v>
      </c>
      <c r="K15" s="111">
        <v>0</v>
      </c>
      <c r="L15" s="110"/>
    </row>
    <row r="16" spans="1:12" ht="18" customHeight="1" x14ac:dyDescent="0.35">
      <c r="A16" s="73" t="s">
        <v>321</v>
      </c>
      <c r="B16" s="111">
        <v>20843897343</v>
      </c>
      <c r="C16" s="112">
        <v>1702362081</v>
      </c>
      <c r="D16" s="111">
        <v>16875495143</v>
      </c>
      <c r="E16" s="111">
        <v>797300000</v>
      </c>
      <c r="F16" s="111">
        <v>2234603200</v>
      </c>
      <c r="G16" s="111">
        <v>936499000</v>
      </c>
      <c r="H16" s="111"/>
      <c r="I16" s="111"/>
      <c r="J16" s="111"/>
      <c r="K16" s="111">
        <v>0</v>
      </c>
      <c r="L16" s="110"/>
    </row>
    <row r="17" spans="1:12" ht="18" customHeight="1" x14ac:dyDescent="0.35">
      <c r="A17" s="73" t="s">
        <v>322</v>
      </c>
      <c r="B17" s="111">
        <v>103965508</v>
      </c>
      <c r="C17" s="112">
        <v>42391171</v>
      </c>
      <c r="D17" s="111">
        <v>103965508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0"/>
    </row>
    <row r="18" spans="1:12" ht="18" customHeight="1" x14ac:dyDescent="0.35">
      <c r="A18" s="73" t="s">
        <v>323</v>
      </c>
      <c r="B18" s="111">
        <v>2301227800</v>
      </c>
      <c r="C18" s="112">
        <v>280432800</v>
      </c>
      <c r="D18" s="111">
        <v>0</v>
      </c>
      <c r="E18" s="111">
        <v>0</v>
      </c>
      <c r="F18" s="111">
        <v>1177941800</v>
      </c>
      <c r="G18" s="111">
        <v>1123286000</v>
      </c>
      <c r="H18" s="111"/>
      <c r="I18" s="111"/>
      <c r="J18" s="111"/>
      <c r="K18" s="111">
        <v>0</v>
      </c>
      <c r="L18" s="110"/>
    </row>
    <row r="19" spans="1:12" ht="18" customHeight="1" x14ac:dyDescent="0.35">
      <c r="A19" s="73" t="s">
        <v>319</v>
      </c>
      <c r="B19" s="111">
        <v>6605206546</v>
      </c>
      <c r="C19" s="112">
        <v>498278025</v>
      </c>
      <c r="D19" s="111">
        <v>445237344</v>
      </c>
      <c r="E19" s="111">
        <v>1578500402</v>
      </c>
      <c r="F19" s="111">
        <v>2947870800</v>
      </c>
      <c r="G19" s="111">
        <v>1633598000</v>
      </c>
      <c r="H19" s="111"/>
      <c r="I19" s="111"/>
      <c r="J19" s="111"/>
      <c r="K19" s="111">
        <v>0</v>
      </c>
      <c r="L19" s="110"/>
    </row>
    <row r="20" spans="1:12" ht="18" customHeight="1" x14ac:dyDescent="0.35">
      <c r="A20" s="76" t="s">
        <v>324</v>
      </c>
      <c r="B20" s="111">
        <v>63311709625</v>
      </c>
      <c r="C20" s="112">
        <v>5246939265</v>
      </c>
      <c r="D20" s="108">
        <v>21306907066</v>
      </c>
      <c r="E20" s="108">
        <v>6511194137</v>
      </c>
      <c r="F20" s="108">
        <v>21344552800</v>
      </c>
      <c r="G20" s="108">
        <v>12610926942</v>
      </c>
      <c r="H20" s="108">
        <v>0</v>
      </c>
      <c r="I20" s="108">
        <v>0</v>
      </c>
      <c r="J20" s="108">
        <v>0</v>
      </c>
      <c r="K20" s="108">
        <v>1538128680</v>
      </c>
      <c r="L20" s="110"/>
    </row>
    <row r="21" spans="1:12" x14ac:dyDescent="0.35">
      <c r="B21" s="113"/>
      <c r="C21" s="114"/>
      <c r="D21" s="115"/>
      <c r="E21" s="115"/>
      <c r="F21" s="115"/>
      <c r="G21" s="115"/>
      <c r="H21" s="115"/>
      <c r="I21" s="115"/>
      <c r="J21" s="115"/>
      <c r="K21" s="115"/>
    </row>
    <row r="22" spans="1:12" x14ac:dyDescent="0.35">
      <c r="B22" s="116"/>
      <c r="C22" s="117"/>
      <c r="D22" s="115"/>
      <c r="E22" s="115"/>
      <c r="F22" s="115"/>
      <c r="G22" s="115"/>
      <c r="H22" s="115"/>
      <c r="I22" s="115"/>
      <c r="J22" s="115"/>
      <c r="K22" s="115"/>
    </row>
    <row r="23" spans="1:12" x14ac:dyDescent="0.35">
      <c r="B23" s="51"/>
      <c r="C23" s="51"/>
      <c r="D23" s="115"/>
      <c r="E23" s="115"/>
      <c r="F23" s="115"/>
      <c r="G23" s="115"/>
      <c r="H23" s="115"/>
      <c r="I23" s="115"/>
      <c r="J23" s="115"/>
      <c r="K23" s="115"/>
    </row>
    <row r="24" spans="1:12" x14ac:dyDescent="0.35">
      <c r="B24" s="100"/>
    </row>
    <row r="27" spans="1:12" x14ac:dyDescent="0.35">
      <c r="B27" s="110"/>
      <c r="C27" s="110"/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zoomScaleNormal="100" zoomScaleSheetLayoutView="100" workbookViewId="0">
      <selection activeCell="J11" sqref="J11"/>
    </sheetView>
  </sheetViews>
  <sheetFormatPr defaultColWidth="8.875" defaultRowHeight="15.75" x14ac:dyDescent="0.35"/>
  <cols>
    <col min="1" max="1" width="22.875" style="67" customWidth="1"/>
    <col min="2" max="9" width="12.875" style="67" customWidth="1"/>
    <col min="10" max="16384" width="8.875" style="67"/>
  </cols>
  <sheetData>
    <row r="1" spans="1:11" ht="30" x14ac:dyDescent="0.6">
      <c r="A1" s="66" t="s">
        <v>325</v>
      </c>
    </row>
    <row r="2" spans="1:11" ht="18.75" x14ac:dyDescent="0.4">
      <c r="A2" s="68" t="s">
        <v>222</v>
      </c>
    </row>
    <row r="3" spans="1:11" ht="18.75" x14ac:dyDescent="0.4">
      <c r="A3" s="68" t="s">
        <v>86</v>
      </c>
    </row>
    <row r="4" spans="1:11" ht="18.75" x14ac:dyDescent="0.4">
      <c r="A4" s="68" t="s">
        <v>303</v>
      </c>
      <c r="I4" s="70" t="s">
        <v>89</v>
      </c>
    </row>
    <row r="5" spans="1:11" ht="37.5" customHeight="1" x14ac:dyDescent="0.35">
      <c r="A5" s="107" t="s">
        <v>304</v>
      </c>
      <c r="B5" s="71" t="s">
        <v>326</v>
      </c>
      <c r="C5" s="72" t="s">
        <v>327</v>
      </c>
      <c r="D5" s="72" t="s">
        <v>328</v>
      </c>
      <c r="E5" s="72" t="s">
        <v>329</v>
      </c>
      <c r="F5" s="72" t="s">
        <v>330</v>
      </c>
      <c r="G5" s="72" t="s">
        <v>331</v>
      </c>
      <c r="H5" s="71" t="s">
        <v>332</v>
      </c>
      <c r="I5" s="72" t="s">
        <v>333</v>
      </c>
    </row>
    <row r="6" spans="1:11" ht="18" customHeight="1" x14ac:dyDescent="0.35">
      <c r="A6" s="112">
        <v>63311709625</v>
      </c>
      <c r="B6" s="118">
        <v>60149230020</v>
      </c>
      <c r="C6" s="118">
        <v>2038645972</v>
      </c>
      <c r="D6" s="118">
        <v>272735982</v>
      </c>
      <c r="E6" s="118">
        <v>137622863</v>
      </c>
      <c r="F6" s="118">
        <v>556442825</v>
      </c>
      <c r="G6" s="118">
        <v>2518864</v>
      </c>
      <c r="H6" s="118">
        <v>154513099</v>
      </c>
      <c r="I6" s="119">
        <v>3.79E-3</v>
      </c>
      <c r="K6" s="100"/>
    </row>
    <row r="8" spans="1:11" x14ac:dyDescent="0.35">
      <c r="A8" s="100"/>
    </row>
    <row r="13" spans="1:11" x14ac:dyDescent="0.35">
      <c r="B13" s="100"/>
    </row>
    <row r="15" spans="1:11" x14ac:dyDescent="0.35">
      <c r="B15" s="100"/>
    </row>
    <row r="17" spans="8:9" x14ac:dyDescent="0.35">
      <c r="H17" s="115"/>
      <c r="I17" s="120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有形固定資産</vt:lpstr>
      <vt:lpstr>有形固定資産に係る行政目的別</vt:lpstr>
      <vt:lpstr>投資及び出資金</vt:lpstr>
      <vt:lpstr>基金</vt:lpstr>
      <vt:lpstr>貸付金</vt:lpstr>
      <vt:lpstr>長期延滞債権</vt:lpstr>
      <vt:lpstr>未収金</vt:lpstr>
      <vt:lpstr>地方債等（借入先別）</vt:lpstr>
      <vt:lpstr>地方債等（利率別）</vt:lpstr>
      <vt:lpstr>地方債等（返済期間別）</vt:lpstr>
      <vt:lpstr>特定の契約条項が付された地方債等の概要</vt:lpstr>
      <vt:lpstr>引当金</vt:lpstr>
      <vt:lpstr>補助金等</vt:lpstr>
      <vt:lpstr>財源</vt:lpstr>
      <vt:lpstr>財源情報</vt:lpstr>
      <vt:lpstr>資金</vt:lpstr>
      <vt:lpstr>引当金!Print_Area</vt:lpstr>
      <vt:lpstr>基金!Print_Area</vt:lpstr>
      <vt:lpstr>財源!Print_Area</vt:lpstr>
      <vt:lpstr>財源情報!Print_Area</vt:lpstr>
      <vt:lpstr>'地方債等（借入先別）'!Print_Area</vt:lpstr>
      <vt:lpstr>'地方債等（返済期間別）'!Print_Area</vt:lpstr>
      <vt:lpstr>'地方債等（利率別）'!Print_Area</vt:lpstr>
      <vt:lpstr>長期延滞債権!Print_Area</vt:lpstr>
      <vt:lpstr>投資及び出資金!Print_Area</vt:lpstr>
      <vt:lpstr>補助金等!Print_Area</vt:lpstr>
      <vt:lpstr>未収金!Print_Area</vt:lpstr>
      <vt:lpstr>基金!Print_Titles</vt:lpstr>
      <vt:lpstr>有形固定資産!Print_Titles</vt:lpstr>
      <vt:lpstr>有形固定資産に係る行政目的別!Print_Titles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2024-03-21T08:11:19Z</cp:lastPrinted>
  <dcterms:modified xsi:type="dcterms:W3CDTF">2024-05-07T00:10:35Z</dcterms:modified>
</cp:coreProperties>
</file>