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5000\Desktop\"/>
    </mc:Choice>
  </mc:AlternateContent>
  <bookViews>
    <workbookView xWindow="0" yWindow="0" windowWidth="19560" windowHeight="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<sst xmlns="http://schemas.openxmlformats.org/spreadsheetml/2006/main" count="1081" uniqueCount="573">
  <si>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</si>
  <si>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</si>
  <si>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</si>
  <si>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</si>
  <si>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</si>
  <si>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</si>
  <si>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</si>
  <si>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</si>
  <si>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</si>
  <si>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</si>
  <si>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</si>
  <si>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</si>
  <si>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</si>
  <si>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</si>
  <si>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</si>
  <si>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</si>
  <si>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</si>
  <si>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</si>
  <si>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</si>
  <si>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</si>
  <si>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</si>
  <si>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</si>
  <si>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</si>
  <si>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</si>
  <si>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</si>
  <si>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</si>
  <si>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</si>
  <si>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</si>
  <si>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</si>
  <si>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</si>
  <si>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</si>
  <si>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</si>
  <si>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</si>
  <si>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</si>
  <si>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</si>
  <si>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</si>
  <si>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</si>
  <si>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</si>
  <si>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</si>
  <si>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</si>
  <si>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</si>
  <si>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</si>
  <si>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</si>
  <si>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</si>
  <si>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</si>
  <si>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</si>
  <si>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</si>
  <si>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</si>
  <si>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</si>
  <si>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</si>
  <si>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</si>
  <si>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</si>
  <si>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</si>
  <si>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</si>
  <si>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</si>
  <si>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</si>
  <si>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</si>
  <si>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</si>
  <si>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</si>
  <si>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</si>
  <si>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</si>
  <si>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</si>
  <si>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</si>
  <si>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</si>
  <si>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</si>
  <si>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</si>
  <si>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</si>
  <si>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</si>
  <si>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</si>
  <si>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</si>
  <si>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</si>
  <si>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</si>
  <si>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</si>
  <si>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</si>
  <si>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</si>
  <si>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</si>
  <si>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</si>
  <si>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</si>
  <si>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</si>
  <si>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</si>
  <si>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</si>
  <si>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</si>
  <si>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</si>
  <si>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</si>
  <si>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</si>
  <si>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</si>
  <si>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</si>
  <si>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</si>
  <si>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</si>
  <si>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</si>
  <si>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</si>
  <si>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</si>
  <si>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</si>
  <si>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</si>
  <si>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</si>
  <si>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</si>
  <si>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</si>
  <si>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</si>
  <si>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</si>
  <si>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</si>
  <si>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</si>
  <si>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</si>
  <si>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</si>
  <si>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</si>
  <si>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</si>
  <si>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</si>
  <si>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</si>
  <si>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</si>
  <si>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</si>
  <si>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</si>
  <si>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</si>
  <si>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</si>
  <si>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</si>
  <si>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</si>
  <si>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</si>
  <si>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</si>
  <si>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</si>
  <si>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</si>
  <si>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</si>
  <si>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</si>
  <si>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</si>
  <si>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</si>
  <si>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</si>
  <si>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</si>
  <si>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</si>
  <si>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</si>
  <si>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</si>
  <si>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</si>
  <si>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</si>
  <si>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</si>
  <si>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</si>
  <si>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</si>
  <si>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</si>
  <si>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</si>
  <si>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</si>
  <si>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</si>
  <si>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</si>
  <si>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</si>
  <si>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</si>
  <si>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</si>
  <si>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</si>
  <si>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</si>
  <si>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</si>
  <si>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</si>
  <si>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</si>
  <si>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</si>
  <si>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</si>
  <si>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</si>
  <si>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</si>
  <si>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</si>
  <si>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</si>
  <si>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</si>
  <si>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</si>
  <si>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</si>
  <si>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</si>
  <si>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</si>
  <si>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</si>
  <si>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</si>
  <si>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</si>
  <si>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</si>
  <si>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</si>
  <si>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</si>
  <si>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</si>
  <si>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</si>
  <si>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</si>
  <si>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</si>
  <si>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</si>
  <si>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</si>
  <si>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</si>
  <si>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</si>
  <si>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</si>
  <si>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</si>
  <si>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</si>
  <si>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</si>
  <si>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</si>
  <si>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</si>
  <si>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</si>
  <si>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</si>
  <si>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</si>
  <si>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</si>
  <si>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</si>
  <si>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</si>
  <si>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</si>
  <si>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</si>
  <si>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</si>
  <si>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</si>
  <si>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</si>
  <si>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</si>
  <si>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</si>
  <si>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</si>
  <si>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</si>
  <si>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</si>
  <si>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</si>
  <si>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</si>
  <si>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</si>
  <si>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</si>
  <si>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</si>
  <si>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</si>
  <si>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</si>
  <si>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</si>
  <si>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</si>
  <si>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</si>
  <si>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</si>
  <si>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</si>
  <si>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石川県小松市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</si>
  <si>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</si>
  <si>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</si>
  <si>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</si>
  <si>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</si>
  <si>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</si>
  <si>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</si>
  <si>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</si>
  <si>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</si>
  <si>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</si>
  <si>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</si>
  <si>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</si>
  <si>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</si>
  <si>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</si>
  <si>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</si>
  <si>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</si>
  <si>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</si>
  <si>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</si>
  <si>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</si>
  <si>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</si>
  <si>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</si>
  <si>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</si>
  <si>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</si>
  <si>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</si>
  <si>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</si>
  <si>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</si>
  <si>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</si>
  <si>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</si>
  <si>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</si>
  <si>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</si>
  <si>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</si>
  <si>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</si>
  <si>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</si>
  <si>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</si>
  <si>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</si>
  <si>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</si>
  <si>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</si>
  <si>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</si>
  <si>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</si>
  <si>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</si>
  <si>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</si>
  <si>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</si>
  <si>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</si>
  <si>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</si>
  <si>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</si>
  <si>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</si>
  <si>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</si>
  <si>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</si>
  <si>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</si>
  <si>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</si>
  <si>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</si>
  <si>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</si>
  <si>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</si>
  <si>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</si>
  <si>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</si>
  <si>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</si>
  <si>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</si>
  <si>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</si>
  <si>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</si>
  <si>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</si>
  <si>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</si>
  <si>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</si>
  <si>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</si>
  <si>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</si>
  <si>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</si>
  <si>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</si>
  <si>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</si>
  <si>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</si>
  <si>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</si>
  <si>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</si>
  <si>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</si>
  <si>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</si>
  <si>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</si>
  <si>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</si>
  <si>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</si>
  <si>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</si>
  <si>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</si>
  <si>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</si>
  <si>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</si>
  <si>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</si>
  <si>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</si>
  <si>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</si>
  <si>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</si>
  <si>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</si>
  <si>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</si>
  <si>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</si>
  <si>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</si>
  <si>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</si>
  <si>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</si>
  <si>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</si>
  <si>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</si>
  <si>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</si>
  <si>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</si>
  <si>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</si>
  <si>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</si>
  <si>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</si>
  <si>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</si>
  <si>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</si>
  <si>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</si>
  <si>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</si>
  <si>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</si>
  <si>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</si>
  <si>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</si>
  <si>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</si>
  <si>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</si>
  <si>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</si>
  <si>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</si>
  <si>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</si>
  <si>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</si>
  <si>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</si>
  <si>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</si>
  <si>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</si>
  <si>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</si>
  <si>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</si>
  <si>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</si>
  <si>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</si>
  <si>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</si>
  <si>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</si>
  <si>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</si>
  <si>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</si>
  <si>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</si>
  <si>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</si>
  <si>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</si>
  <si>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</si>
  <si>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</si>
  <si>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</si>
  <si>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</si>
  <si>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</si>
  <si>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</si>
  <si>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</si>
  <si>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</si>
  <si>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</si>
  <si>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</si>
  <si>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</si>
  <si>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</si>
  <si>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</si>
  <si>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</si>
  <si>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</si>
  <si>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</si>
  <si>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</si>
  <si>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</si>
  <si>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</si>
  <si>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</si>
  <si>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</si>
  <si>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</si>
  <si>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</si>
  <si>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</si>
  <si>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</si>
  <si>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</si>
  <si>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</si>
  <si>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</si>
  <si>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石川県小松市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</si>
  <si>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</si>
  <si>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</si>
  <si>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</si>
  <si>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</si>
  <si>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</si>
  <si>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</si>
  <si>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</si>
  <si>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</si>
  <si>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</si>
  <si>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</si>
  <si>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</si>
  <si>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</si>
  <si>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</si>
  <si>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</si>
  <si>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</si>
  <si>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</si>
  <si>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</si>
  <si>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</si>
  <si>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</si>
  <si>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</si>
  <si>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</si>
  <si>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</si>
  <si>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</si>
  <si>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</si>
  <si>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</si>
  <si>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</si>
  <si>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</si>
  <si>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</si>
  <si>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</si>
  <si>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</si>
  <si>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</si>
  <si>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</si>
  <si>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</si>
  <si>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</si>
  <si>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</si>
  <si>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</si>
  <si>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</si>
  <si>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</si>
  <si>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</si>
  <si>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</si>
  <si>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国民健康保険小松市民病院事業会計</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</si>
  <si>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</si>
  <si>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</si>
  <si>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</si>
  <si>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</si>
  <si>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</si>
  <si>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</si>
  <si>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</si>
  <si>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</si>
  <si>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</si>
  <si>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</si>
  <si>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</si>
  <si>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</si>
  <si>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</si>
  <si>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</si>
  <si>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</si>
  <si>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</si>
  <si>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</si>
  <si>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</si>
  <si>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</si>
  <si>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</si>
  <si>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</si>
  <si>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</si>
  <si>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</si>
  <si>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</si>
  <si>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</si>
  <si>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</si>
  <si>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</si>
  <si>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</si>
  <si>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</si>
  <si>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</si>
  <si>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</si>
  <si>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</si>
  <si>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</si>
  <si>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</si>
  <si>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</si>
  <si>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</si>
  <si>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</si>
  <si>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</si>
  <si>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</si>
  <si>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</si>
  <si>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</si>
  <si>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</si>
  <si>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</si>
  <si>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</si>
  <si>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</si>
  <si>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</si>
  <si>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</si>
  <si>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</si>
  <si>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</si>
  <si>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</si>
  <si>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</si>
  <si>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</si>
  <si>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</si>
  <si>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</si>
  <si>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</si>
  <si>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</si>
  <si>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</si>
  <si>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</si>
  <si>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</si>
  <si>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</si>
  <si>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</si>
  <si>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</si>
  <si>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</si>
  <si>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</si>
  <si>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</si>
  <si>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</si>
  <si>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</si>
  <si>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</si>
  <si>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</si>
  <si>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</si>
  <si>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</si>
  <si>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</si>
  <si>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</si>
  <si>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</si>
  <si>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</si>
  <si>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</si>
  <si>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</si>
  <si>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</si>
  <si>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</si>
  <si>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</si>
  <si>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</si>
  <si>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</si>
  <si>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</si>
  <si>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</si>
  <si>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</si>
  <si>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</si>
  <si>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</si>
  <si>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</si>
  <si>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</si>
  <si>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</si>
  <si>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</si>
  <si>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</si>
  <si>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</si>
  <si>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</si>
  <si>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</si>
  <si>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</si>
  <si>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</si>
  <si>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</si>
  <si>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</si>
  <si>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</si>
  <si>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</si>
  <si>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</si>
  <si>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</si>
  <si>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</si>
  <si>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</si>
  <si>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</si>
  <si>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</si>
  <si>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</si>
  <si>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</si>
  <si>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</si>
  <si>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</si>
  <si>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</si>
  <si>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</si>
  <si>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</si>
  <si>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</si>
  <si>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</si>
  <si>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</si>
  <si>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</si>
  <si>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</si>
  <si>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</si>
  <si>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</si>
  <si>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</si>
  <si>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</si>
  <si>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</si>
  <si>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</si>
  <si>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</si>
  <si>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</si>
  <si>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</si>
  <si>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</si>
  <si>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</si>
  <si>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</si>
  <si>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</si>
  <si>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</si>
  <si>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</si>
  <si>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</si>
  <si>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</si>
  <si>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</si>
  <si>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1.22</t>
  </si>
  <si>
    <t>▲ 1.89</t>
  </si>
  <si>
    <t>▲ 0.62</t>
  </si>
  <si>
    <t>国民健康保険小松市民病院事業会計</t>
  </si>
  <si>
    <t>小松市水道事業会計</t>
  </si>
  <si>
    <t>一般会計</t>
  </si>
  <si>
    <t>小松市下水道事業会計</t>
  </si>
  <si>
    <t>小松市介護保険事業特別会計</t>
  </si>
  <si>
    <t>小松市後期高齢者医療特別会計</t>
  </si>
  <si>
    <t>小松市公債管理特別会計</t>
  </si>
  <si>
    <t>小松市国民健康保険事業特別会計</t>
  </si>
  <si>
    <t>その他会計（赤字）</t>
  </si>
  <si>
    <t>その他会計（黒字）</t>
  </si>
  <si>
    <t>R01</t>
    <phoneticPr fontId="5"/>
  </si>
  <si>
    <t>R02</t>
    <phoneticPr fontId="5"/>
  </si>
  <si>
    <t>R03</t>
    <phoneticPr fontId="5"/>
  </si>
  <si>
    <t>R04</t>
    <phoneticPr fontId="5"/>
  </si>
  <si>
    <t>R05</t>
    <phoneticPr fontId="5"/>
  </si>
  <si>
    <t>小松市土地開発公社</t>
    <rPh sb="0" eb="3">
      <t>コマツシ</t>
    </rPh>
    <rPh sb="3" eb="5">
      <t>トチ</t>
    </rPh>
    <rPh sb="5" eb="7">
      <t>カイハツ</t>
    </rPh>
    <rPh sb="7" eb="9">
      <t>コウシャ</t>
    </rPh>
    <phoneticPr fontId="35"/>
  </si>
  <si>
    <t>小松市開発公社</t>
    <rPh sb="0" eb="3">
      <t>コマツシ</t>
    </rPh>
    <rPh sb="3" eb="5">
      <t>カイハツ</t>
    </rPh>
    <rPh sb="5" eb="7">
      <t>コウシャ</t>
    </rPh>
    <phoneticPr fontId="35"/>
  </si>
  <si>
    <t>小松市まちづくり市民財団</t>
    <rPh sb="0" eb="3">
      <t>コマツシ</t>
    </rPh>
    <rPh sb="8" eb="10">
      <t>シミン</t>
    </rPh>
    <rPh sb="10" eb="12">
      <t>ザイダン</t>
    </rPh>
    <phoneticPr fontId="35"/>
  </si>
  <si>
    <t>こまつ賑わいセンター</t>
    <rPh sb="3" eb="4">
      <t>ニギ</t>
    </rPh>
    <phoneticPr fontId="35"/>
  </si>
  <si>
    <t>公立小松大学</t>
    <rPh sb="0" eb="2">
      <t>コウリツ</t>
    </rPh>
    <rPh sb="2" eb="4">
      <t>コマツ</t>
    </rPh>
    <rPh sb="4" eb="6">
      <t>ダイガク</t>
    </rPh>
    <phoneticPr fontId="10"/>
  </si>
  <si>
    <t>木場潟公園協会</t>
  </si>
  <si>
    <t>―</t>
    <phoneticPr fontId="2"/>
  </si>
  <si>
    <t>－</t>
    <phoneticPr fontId="2"/>
  </si>
  <si>
    <t>－</t>
    <phoneticPr fontId="5"/>
  </si>
  <si>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10"/>
  </si>
  <si>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10"/>
  </si>
  <si>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10"/>
  </si>
  <si>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10"/>
  </si>
  <si>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10"/>
  </si>
  <si>
    <t>南加賀広域圏事務組合(し尿処理事業特別会計）</t>
    <rPh sb="0" eb="1">
      <t>ミナミ</t>
    </rPh>
    <rPh sb="1" eb="3">
      <t>カガ</t>
    </rPh>
    <rPh sb="3" eb="6">
      <t>コウイキケン</t>
    </rPh>
    <rPh sb="6" eb="8">
      <t>ジム</t>
    </rPh>
    <rPh sb="8" eb="10">
      <t>クミアイ</t>
    </rPh>
    <rPh sb="12" eb="13">
      <t>ニョウ</t>
    </rPh>
    <rPh sb="13" eb="15">
      <t>ショリ</t>
    </rPh>
    <rPh sb="15" eb="17">
      <t>ジギョウ</t>
    </rPh>
    <rPh sb="17" eb="19">
      <t>トクベツ</t>
    </rPh>
    <rPh sb="19" eb="21">
      <t>カイケイ</t>
    </rPh>
    <phoneticPr fontId="10"/>
  </si>
  <si>
    <t>南加賀広域圏事務組合(斎場事業特別会計）</t>
    <rPh sb="0" eb="1">
      <t>ミナミ</t>
    </rPh>
    <rPh sb="1" eb="3">
      <t>カガ</t>
    </rPh>
    <rPh sb="3" eb="6">
      <t>コウイキケン</t>
    </rPh>
    <rPh sb="6" eb="8">
      <t>ジム</t>
    </rPh>
    <rPh sb="8" eb="10">
      <t>クミアイ</t>
    </rPh>
    <rPh sb="11" eb="13">
      <t>サイジョウ</t>
    </rPh>
    <rPh sb="13" eb="15">
      <t>ジギョウ</t>
    </rPh>
    <rPh sb="15" eb="17">
      <t>トクベツ</t>
    </rPh>
    <rPh sb="17" eb="19">
      <t>カイケイ</t>
    </rPh>
    <phoneticPr fontId="10"/>
  </si>
  <si>
    <t>手取川水防事務組合</t>
    <rPh sb="0" eb="2">
      <t>テドリ</t>
    </rPh>
    <rPh sb="2" eb="3">
      <t>ガワ</t>
    </rPh>
    <rPh sb="3" eb="5">
      <t>スイボウ</t>
    </rPh>
    <rPh sb="5" eb="7">
      <t>ジム</t>
    </rPh>
    <rPh sb="7" eb="9">
      <t>クミアイ</t>
    </rPh>
    <phoneticPr fontId="10"/>
  </si>
  <si>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0"/>
  </si>
  <si>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</si>
  <si>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石川県市町村消防賞じゅつ金組合</t>
  </si>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</sst>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EB65-4F86-BA33-2CD32D198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59164</c:v>
                </c:pt>
                <c:pt idx="1">
                  <c:v>65682</c:v>
                </c:pt>
                <c:pt idx="2">
                  <c:v>79966</c:v>
                </c:pt>
                <c:pt idx="3">
                  <c:v>85716</c:v>
                </c:pt>
                <c:pt idx="4">
                  <c:v>56776</c:v>
                </c:pt>
              </c:numCache>
            </c:numRef>
          </c:val>
          <c:smooth val="0"/>
          <c:extLst>
            <c:ext xmlns:c16="http://schemas.microsoft.com/office/drawing/2014/chart" uri="{C3380CC4-5D6E-409C-BE32-E72D297353CC}">
              <c16:uniqueId val="{00000001-EB65-4F86-BA33-2CD32D198D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2.69</c:v>
                </c:pt>
                <c:pt idx="1">
                  <c:v>2.37</c:v>
                </c:pt>
                <c:pt idx="2">
                  <c:v>2.36</c:v>
                </c:pt>
                <c:pt idx="3">
                  <c:v>2.76</c:v>
                </c:pt>
                <c:pt idx="4">
                  <c:v>3.02</c:v>
                </c:pt>
              </c:numCache>
            </c:numRef>
          </c:val>
          <c:extLst>
            <c:ext xmlns:c16="http://schemas.microsoft.com/office/drawing/2014/chart" uri="{C3380CC4-5D6E-409C-BE32-E72D297353CC}">
              <c16:uniqueId val="{00000000-55AC-4BFA-AD03-8AAE77DB51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6.59</c:v>
                </c:pt>
                <c:pt idx="1">
                  <c:v>6.37</c:v>
                </c:pt>
                <c:pt idx="2">
                  <c:v>6.22</c:v>
                </c:pt>
                <c:pt idx="3">
                  <c:v>5.78</c:v>
                </c:pt>
                <c:pt idx="4">
                  <c:v>7.01</c:v>
                </c:pt>
              </c:numCache>
            </c:numRef>
          </c:val>
          <c:extLst>
            <c:ext xmlns:c16="http://schemas.microsoft.com/office/drawing/2014/chart" uri="{C3380CC4-5D6E-409C-BE32-E72D297353CC}">
              <c16:uniqueId val="{00000001-55AC-4BFA-AD03-8AAE77DB51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-1.22</c:v>
                </c:pt>
                <c:pt idx="1">
                  <c:v>-1.89</c:v>
                </c:pt>
                <c:pt idx="2">
                  <c:v>-0.62</c:v>
                </c:pt>
                <c:pt idx="3">
                  <c:v>0.53</c:v>
                </c:pt>
                <c:pt idx="4">
                  <c:v>1.36</c:v>
                </c:pt>
              </c:numCache>
            </c:numRef>
          </c:val>
          <c:smooth val="0"/>
          <c:extLst>
            <c:ext xmlns:c16="http://schemas.microsoft.com/office/drawing/2014/chart" uri="{C3380CC4-5D6E-409C-BE32-E72D297353CC}">
              <c16:uniqueId val="{00000002-55AC-4BFA-AD03-8AAE77DB51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938-4425-B953-98AB6CCE4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38-4425-B953-98AB6CCE4E2A}"/>
            </c:ext>
          </c:extLst>
        </c:ser>
        <c:ser>
          <c:idx val="2"/>
          <c:order val="2"/>
          <c:tx>
            <c:strRef>
              <c:f>データシート!$A$29</c:f>
              <c:strCache>
                <c:ptCount val="1"/>
                <c:pt idx="0">
                  <c:v>小松市国民健康保険事業特別会計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0.25</c:v>
                </c:pt>
                <c:pt idx="2">
                  <c:v>#N/A</c:v>
                </c:pt>
                <c:pt idx="3">
                  <c:v>0.23</c:v>
                </c:pt>
                <c:pt idx="4">
                  <c:v>#N/A</c:v>
                </c:pt>
                <c:pt idx="5">
                  <c:v>0.23</c:v>
                </c:pt>
                <c:pt idx="6">
                  <c:v>#N/A</c:v>
                </c:pt>
                <c:pt idx="7">
                  <c:v>0</c:v>
                </c:pt>
                <c:pt idx="8">
                  <c:v>#N/A</c:v>
                </c:pt>
                <c:pt idx="9">
                  <c:v>0</c:v>
                </c:pt>
              </c:numCache>
            </c:numRef>
          </c:val>
          <c:extLst>
            <c:ext xmlns:c16="http://schemas.microsoft.com/office/drawing/2014/chart" uri="{C3380CC4-5D6E-409C-BE32-E72D297353CC}">
              <c16:uniqueId val="{00000002-6938-4425-B953-98AB6CCE4E2A}"/>
            </c:ext>
          </c:extLst>
        </c:ser>
        <c:ser>
          <c:idx val="3"/>
          <c:order val="3"/>
          <c:tx>
            <c:strRef>
              <c:f>データシート!$A$30</c:f>
              <c:strCache>
                <c:ptCount val="1"/>
                <c:pt idx="0">
                  <c:v>小松市公債管理特別会計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38-4425-B953-98AB6CCE4E2A}"/>
            </c:ext>
          </c:extLst>
        </c:ser>
        <c:ser>
          <c:idx val="4"/>
          <c:order val="4"/>
          <c:tx>
            <c:strRef>
              <c:f>データシート!$A$31</c:f>
              <c:strCache>
                <c:ptCount val="1"/>
                <c:pt idx="0">
                  <c:v>小松市後期高齢者医療特別会計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0.17</c:v>
                </c:pt>
              </c:numCache>
            </c:numRef>
          </c:val>
          <c:extLst>
            <c:ext xmlns:c16="http://schemas.microsoft.com/office/drawing/2014/chart" uri="{C3380CC4-5D6E-409C-BE32-E72D297353CC}">
              <c16:uniqueId val="{00000004-6938-4425-B953-98AB6CCE4E2A}"/>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0.68</c:v>
                </c:pt>
                <c:pt idx="4">
                  <c:v>#N/A</c:v>
                </c:pt>
                <c:pt idx="5">
                  <c:v>0.67</c:v>
                </c:pt>
                <c:pt idx="6">
                  <c:v>#N/A</c:v>
                </c:pt>
                <c:pt idx="7">
                  <c:v>1.1499999999999999</c:v>
                </c:pt>
                <c:pt idx="8">
                  <c:v>#N/A</c:v>
                </c:pt>
                <c:pt idx="9">
                  <c:v>1.08</c:v>
                </c:pt>
              </c:numCache>
            </c:numRef>
          </c:val>
          <c:extLst>
            <c:ext xmlns:c16="http://schemas.microsoft.com/office/drawing/2014/chart" uri="{C3380CC4-5D6E-409C-BE32-E72D297353CC}">
              <c16:uniqueId val="{00000005-6938-4425-B953-98AB6CCE4E2A}"/>
            </c:ext>
          </c:extLst>
        </c:ser>
        <c:ser>
          <c:idx val="6"/>
          <c:order val="6"/>
          <c:tx>
            <c:strRef>
              <c:f>データシート!$A$33</c:f>
              <c:strCache>
                <c:ptCount val="1"/>
                <c:pt idx="0">
                  <c:v>小松市下水道事業会計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2.73</c:v>
                </c:pt>
                <c:pt idx="2">
                  <c:v>#N/A</c:v>
                </c:pt>
                <c:pt idx="3">
                  <c:v>2.59</c:v>
                </c:pt>
                <c:pt idx="4">
                  <c:v>#N/A</c:v>
                </c:pt>
                <c:pt idx="5">
                  <c:v>2.14</c:v>
                </c:pt>
                <c:pt idx="6">
                  <c:v>#N/A</c:v>
                </c:pt>
                <c:pt idx="7">
                  <c:v>1.75</c:v>
                </c:pt>
                <c:pt idx="8">
                  <c:v>#N/A</c:v>
                </c:pt>
                <c:pt idx="9">
                  <c:v>1.36</c:v>
                </c:pt>
              </c:numCache>
            </c:numRef>
          </c:val>
          <c:extLst>
            <c:ext xmlns:c16="http://schemas.microsoft.com/office/drawing/2014/chart" uri="{C3380CC4-5D6E-409C-BE32-E72D297353CC}">
              <c16:uniqueId val="{00000006-6938-4425-B953-98AB6CCE4E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2.69</c:v>
                </c:pt>
                <c:pt idx="2">
                  <c:v>#N/A</c:v>
                </c:pt>
                <c:pt idx="3">
                  <c:v>2.37</c:v>
                </c:pt>
                <c:pt idx="4">
                  <c:v>#N/A</c:v>
                </c:pt>
                <c:pt idx="5">
                  <c:v>2.35</c:v>
                </c:pt>
                <c:pt idx="6">
                  <c:v>#N/A</c:v>
                </c:pt>
                <c:pt idx="7">
                  <c:v>2.75</c:v>
                </c:pt>
                <c:pt idx="8">
                  <c:v>#N/A</c:v>
                </c:pt>
                <c:pt idx="9">
                  <c:v>3.01</c:v>
                </c:pt>
              </c:numCache>
            </c:numRef>
          </c:val>
          <c:extLst>
            <c:ext xmlns:c16="http://schemas.microsoft.com/office/drawing/2014/chart" uri="{C3380CC4-5D6E-409C-BE32-E72D297353CC}">
              <c16:uniqueId val="{00000007-6938-4425-B953-98AB6CCE4E2A}"/>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9.5399999999999991</c:v>
                </c:pt>
                <c:pt idx="2">
                  <c:v>#N/A</c:v>
                </c:pt>
                <c:pt idx="3">
                  <c:v>7.89</c:v>
                </c:pt>
                <c:pt idx="4">
                  <c:v>#N/A</c:v>
                </c:pt>
                <c:pt idx="5">
                  <c:v>8.61</c:v>
                </c:pt>
                <c:pt idx="6">
                  <c:v>#N/A</c:v>
                </c:pt>
                <c:pt idx="7">
                  <c:v>10.37</c:v>
                </c:pt>
                <c:pt idx="8">
                  <c:v>#N/A</c:v>
                </c:pt>
                <c:pt idx="9">
                  <c:v>10.56</c:v>
                </c:pt>
              </c:numCache>
            </c:numRef>
          </c:val>
          <c:extLst>
            <c:ext xmlns:c16="http://schemas.microsoft.com/office/drawing/2014/chart" uri="{C3380CC4-5D6E-409C-BE32-E72D297353CC}">
              <c16:uniqueId val="{00000008-6938-4425-B953-98AB6CCE4E2A}"/>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9.15</c:v>
                </c:pt>
                <c:pt idx="2">
                  <c:v>#N/A</c:v>
                </c:pt>
                <c:pt idx="3">
                  <c:v>13.79</c:v>
                </c:pt>
                <c:pt idx="4">
                  <c:v>#N/A</c:v>
                </c:pt>
                <c:pt idx="5">
                  <c:v>15.67</c:v>
                </c:pt>
                <c:pt idx="6">
                  <c:v>#N/A</c:v>
                </c:pt>
                <c:pt idx="7">
                  <c:v>19.39</c:v>
                </c:pt>
                <c:pt idx="8">
                  <c:v>#N/A</c:v>
                </c:pt>
                <c:pt idx="9">
                  <c:v>19.12</c:v>
                </c:pt>
              </c:numCache>
            </c:numRef>
          </c:val>
          <c:extLst>
            <c:ext xmlns:c16="http://schemas.microsoft.com/office/drawing/2014/chart" uri="{C3380CC4-5D6E-409C-BE32-E72D297353CC}">
              <c16:uniqueId val="{00000009-6938-4425-B953-98AB6CCE4E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5546</c:v>
                </c:pt>
                <c:pt idx="5">
                  <c:v>5392</c:v>
                </c:pt>
                <c:pt idx="8">
                  <c:v>5783</c:v>
                </c:pt>
                <c:pt idx="11">
                  <c:v>5325</c:v>
                </c:pt>
                <c:pt idx="14">
                  <c:v>5264</c:v>
                </c:pt>
              </c:numCache>
            </c:numRef>
          </c:val>
          <c:extLst>
            <c:ext xmlns:c16="http://schemas.microsoft.com/office/drawing/2014/chart" uri="{C3380CC4-5D6E-409C-BE32-E72D297353CC}">
              <c16:uniqueId val="{00000000-407A-4AB0-BAE7-12DDC22357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7A-4AB0-BAE7-12DDC22357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22</c:v>
                </c:pt>
                <c:pt idx="6">
                  <c:v>2</c:v>
                </c:pt>
                <c:pt idx="9">
                  <c:v>2</c:v>
                </c:pt>
                <c:pt idx="12">
                  <c:v>2</c:v>
                </c:pt>
              </c:numCache>
            </c:numRef>
          </c:val>
          <c:extLst>
            <c:ext xmlns:c16="http://schemas.microsoft.com/office/drawing/2014/chart" uri="{C3380CC4-5D6E-409C-BE32-E72D297353CC}">
              <c16:uniqueId val="{00000002-407A-4AB0-BAE7-12DDC22357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3</c:v>
                </c:pt>
                <c:pt idx="6">
                  <c:v>1</c:v>
                </c:pt>
                <c:pt idx="9">
                  <c:v>1</c:v>
                </c:pt>
                <c:pt idx="12">
                  <c:v>10</c:v>
                </c:pt>
              </c:numCache>
            </c:numRef>
          </c:val>
          <c:extLst>
            <c:ext xmlns:c16="http://schemas.microsoft.com/office/drawing/2014/chart" uri="{C3380CC4-5D6E-409C-BE32-E72D297353CC}">
              <c16:uniqueId val="{00000003-407A-4AB0-BAE7-12DDC22357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2245</c:v>
                </c:pt>
                <c:pt idx="3">
                  <c:v>2312</c:v>
                </c:pt>
                <c:pt idx="6">
                  <c:v>2324</c:v>
                </c:pt>
                <c:pt idx="9">
                  <c:v>2286</c:v>
                </c:pt>
                <c:pt idx="12">
                  <c:v>2316</c:v>
                </c:pt>
              </c:numCache>
            </c:numRef>
          </c:val>
          <c:extLst>
            <c:ext xmlns:c16="http://schemas.microsoft.com/office/drawing/2014/chart" uri="{C3380CC4-5D6E-409C-BE32-E72D297353CC}">
              <c16:uniqueId val="{00000004-407A-4AB0-BAE7-12DDC22357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7A-4AB0-BAE7-12DDC22357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7A-4AB0-BAE7-12DDC22357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5866</c:v>
                </c:pt>
                <c:pt idx="3">
                  <c:v>5745</c:v>
                </c:pt>
                <c:pt idx="6">
                  <c:v>6180</c:v>
                </c:pt>
                <c:pt idx="9">
                  <c:v>5662</c:v>
                </c:pt>
                <c:pt idx="12">
                  <c:v>5463</c:v>
                </c:pt>
              </c:numCache>
            </c:numRef>
          </c:val>
          <c:extLst>
            <c:ext xmlns:c16="http://schemas.microsoft.com/office/drawing/2014/chart" uri="{C3380CC4-5D6E-409C-BE32-E72D297353CC}">
              <c16:uniqueId val="{00000007-407A-4AB0-BAE7-12DDC22357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2591</c:v>
                </c:pt>
                <c:pt idx="2">
                  <c:v>#N/A</c:v>
                </c:pt>
                <c:pt idx="3">
                  <c:v>#N/A</c:v>
                </c:pt>
                <c:pt idx="4">
                  <c:v>2690</c:v>
                </c:pt>
                <c:pt idx="5">
                  <c:v>#N/A</c:v>
                </c:pt>
                <c:pt idx="6">
                  <c:v>#N/A</c:v>
                </c:pt>
                <c:pt idx="7">
                  <c:v>2724</c:v>
                </c:pt>
                <c:pt idx="8">
                  <c:v>#N/A</c:v>
                </c:pt>
                <c:pt idx="9">
                  <c:v>#N/A</c:v>
                </c:pt>
                <c:pt idx="10">
                  <c:v>2626</c:v>
                </c:pt>
                <c:pt idx="11">
                  <c:v>#N/A</c:v>
                </c:pt>
                <c:pt idx="12">
                  <c:v>#N/A</c:v>
                </c:pt>
                <c:pt idx="13">
                  <c:v>2527</c:v>
                </c:pt>
                <c:pt idx="14">
                  <c:v>#N/A</c:v>
                </c:pt>
              </c:numCache>
            </c:numRef>
          </c:val>
          <c:smooth val="0"/>
          <c:extLst>
            <c:ext xmlns:c16="http://schemas.microsoft.com/office/drawing/2014/chart" uri="{C3380CC4-5D6E-409C-BE32-E72D297353CC}">
              <c16:uniqueId val="{00000008-407A-4AB0-BAE7-12DDC22357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56692</c:v>
                </c:pt>
                <c:pt idx="5">
                  <c:v>56642</c:v>
                </c:pt>
                <c:pt idx="8">
                  <c:v>56056</c:v>
                </c:pt>
                <c:pt idx="11">
                  <c:v>54250</c:v>
                </c:pt>
                <c:pt idx="14">
                  <c:v>52525</c:v>
                </c:pt>
              </c:numCache>
            </c:numRef>
          </c:val>
          <c:extLst>
            <c:ext xmlns:c16="http://schemas.microsoft.com/office/drawing/2014/chart" uri="{C3380CC4-5D6E-409C-BE32-E72D297353CC}">
              <c16:uniqueId val="{00000000-99E5-41DA-82D3-49866E97CF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14667</c:v>
                </c:pt>
                <c:pt idx="5">
                  <c:v>14628</c:v>
                </c:pt>
                <c:pt idx="8">
                  <c:v>14366</c:v>
                </c:pt>
                <c:pt idx="11">
                  <c:v>13925</c:v>
                </c:pt>
                <c:pt idx="14">
                  <c:v>13527</c:v>
                </c:pt>
              </c:numCache>
            </c:numRef>
          </c:val>
          <c:extLst>
            <c:ext xmlns:c16="http://schemas.microsoft.com/office/drawing/2014/chart" uri="{C3380CC4-5D6E-409C-BE32-E72D297353CC}">
              <c16:uniqueId val="{00000001-99E5-41DA-82D3-49866E97CF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4611</c:v>
                </c:pt>
                <c:pt idx="5">
                  <c:v>4833</c:v>
                </c:pt>
                <c:pt idx="8">
                  <c:v>6002</c:v>
                </c:pt>
                <c:pt idx="11">
                  <c:v>6237</c:v>
                </c:pt>
                <c:pt idx="14">
                  <c:v>6771</c:v>
                </c:pt>
              </c:numCache>
            </c:numRef>
          </c:val>
          <c:extLst>
            <c:ext xmlns:c16="http://schemas.microsoft.com/office/drawing/2014/chart" uri="{C3380CC4-5D6E-409C-BE32-E72D297353CC}">
              <c16:uniqueId val="{00000002-99E5-41DA-82D3-49866E97CF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E5-41DA-82D3-49866E97CF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E5-41DA-82D3-49866E97CF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176</c:v>
                </c:pt>
                <c:pt idx="3">
                  <c:v>246</c:v>
                </c:pt>
                <c:pt idx="6">
                  <c:v>229</c:v>
                </c:pt>
                <c:pt idx="9">
                  <c:v>205</c:v>
                </c:pt>
                <c:pt idx="12">
                  <c:v>225</c:v>
                </c:pt>
              </c:numCache>
            </c:numRef>
          </c:val>
          <c:extLst>
            <c:ext xmlns:c16="http://schemas.microsoft.com/office/drawing/2014/chart" uri="{C3380CC4-5D6E-409C-BE32-E72D297353CC}">
              <c16:uniqueId val="{00000005-99E5-41DA-82D3-49866E97CF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3954</c:v>
                </c:pt>
                <c:pt idx="3">
                  <c:v>4276</c:v>
                </c:pt>
                <c:pt idx="6">
                  <c:v>4523</c:v>
                </c:pt>
                <c:pt idx="9">
                  <c:v>4551</c:v>
                </c:pt>
                <c:pt idx="12">
                  <c:v>4636</c:v>
                </c:pt>
              </c:numCache>
            </c:numRef>
          </c:val>
          <c:extLst>
            <c:ext xmlns:c16="http://schemas.microsoft.com/office/drawing/2014/chart" uri="{C3380CC4-5D6E-409C-BE32-E72D297353CC}">
              <c16:uniqueId val="{00000006-99E5-41DA-82D3-49866E97CF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c:v>
                </c:pt>
                <c:pt idx="3">
                  <c:v>578</c:v>
                </c:pt>
                <c:pt idx="6">
                  <c:v>649</c:v>
                </c:pt>
                <c:pt idx="9">
                  <c:v>649</c:v>
                </c:pt>
                <c:pt idx="12">
                  <c:v>658</c:v>
                </c:pt>
              </c:numCache>
            </c:numRef>
          </c:val>
          <c:extLst>
            <c:ext xmlns:c16="http://schemas.microsoft.com/office/drawing/2014/chart" uri="{C3380CC4-5D6E-409C-BE32-E72D297353CC}">
              <c16:uniqueId val="{00000007-99E5-41DA-82D3-49866E97CF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35980</c:v>
                </c:pt>
                <c:pt idx="3">
                  <c:v>34547</c:v>
                </c:pt>
                <c:pt idx="6">
                  <c:v>32118</c:v>
                </c:pt>
                <c:pt idx="9">
                  <c:v>30700</c:v>
                </c:pt>
                <c:pt idx="12">
                  <c:v>29547</c:v>
                </c:pt>
              </c:numCache>
            </c:numRef>
          </c:val>
          <c:extLst>
            <c:ext xmlns:c16="http://schemas.microsoft.com/office/drawing/2014/chart" uri="{C3380CC4-5D6E-409C-BE32-E72D297353CC}">
              <c16:uniqueId val="{00000008-99E5-41DA-82D3-49866E97CF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1639</c:v>
                </c:pt>
                <c:pt idx="3">
                  <c:v>2148</c:v>
                </c:pt>
                <c:pt idx="6">
                  <c:v>1570</c:v>
                </c:pt>
                <c:pt idx="9">
                  <c:v>471</c:v>
                </c:pt>
                <c:pt idx="12">
                  <c:v>359</c:v>
                </c:pt>
              </c:numCache>
            </c:numRef>
          </c:val>
          <c:extLst>
            <c:ext xmlns:c16="http://schemas.microsoft.com/office/drawing/2014/chart" uri="{C3380CC4-5D6E-409C-BE32-E72D297353CC}">
              <c16:uniqueId val="{00000009-99E5-41DA-82D3-49866E97CF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64992</c:v>
                </c:pt>
                <c:pt idx="3">
                  <c:v>64967</c:v>
                </c:pt>
                <c:pt idx="6">
                  <c:v>65040</c:v>
                </c:pt>
                <c:pt idx="9">
                  <c:v>63312</c:v>
                </c:pt>
                <c:pt idx="12">
                  <c:v>61380</c:v>
                </c:pt>
              </c:numCache>
            </c:numRef>
          </c:val>
          <c:extLst>
            <c:ext xmlns:c16="http://schemas.microsoft.com/office/drawing/2014/chart" uri="{C3380CC4-5D6E-409C-BE32-E72D297353CC}">
              <c16:uniqueId val="{0000000A-99E5-41DA-82D3-49866E97CF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30867</c:v>
                </c:pt>
                <c:pt idx="2">
                  <c:v>#N/A</c:v>
                </c:pt>
                <c:pt idx="3">
                  <c:v>#N/A</c:v>
                </c:pt>
                <c:pt idx="4">
                  <c:v>30659</c:v>
                </c:pt>
                <c:pt idx="5">
                  <c:v>#N/A</c:v>
                </c:pt>
                <c:pt idx="6">
                  <c:v>#N/A</c:v>
                </c:pt>
                <c:pt idx="7">
                  <c:v>27707</c:v>
                </c:pt>
                <c:pt idx="8">
                  <c:v>#N/A</c:v>
                </c:pt>
                <c:pt idx="9">
                  <c:v>#N/A</c:v>
                </c:pt>
                <c:pt idx="10">
                  <c:v>25475</c:v>
                </c:pt>
                <c:pt idx="11">
                  <c:v>#N/A</c:v>
                </c:pt>
                <c:pt idx="12">
                  <c:v>#N/A</c:v>
                </c:pt>
                <c:pt idx="13">
                  <c:v>23982</c:v>
                </c:pt>
                <c:pt idx="14">
                  <c:v>#N/A</c:v>
                </c:pt>
              </c:numCache>
            </c:numRef>
          </c:val>
          <c:smooth val="0"/>
          <c:extLst>
            <c:ext xmlns:c16="http://schemas.microsoft.com/office/drawing/2014/chart" uri="{C3380CC4-5D6E-409C-BE32-E72D297353CC}">
              <c16:uniqueId val="{0000000B-99E5-41DA-82D3-49866E97CF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1713</c:v>
                </c:pt>
                <c:pt idx="1">
                  <c:v>1554</c:v>
                </c:pt>
                <c:pt idx="2">
                  <c:v>1936</c:v>
                </c:pt>
              </c:numCache>
            </c:numRef>
          </c:val>
          <c:extLst>
            <c:ext xmlns:c16="http://schemas.microsoft.com/office/drawing/2014/chart" uri="{C3380CC4-5D6E-409C-BE32-E72D297353CC}">
              <c16:uniqueId val="{00000000-D76F-4EA5-966D-C334F9E334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619</c:v>
                </c:pt>
                <c:pt idx="1">
                  <c:v>219</c:v>
                </c:pt>
                <c:pt idx="2">
                  <c:v>109</c:v>
                </c:pt>
              </c:numCache>
            </c:numRef>
          </c:val>
          <c:extLst>
            <c:ext xmlns:c16="http://schemas.microsoft.com/office/drawing/2014/chart" uri="{C3380CC4-5D6E-409C-BE32-E72D297353CC}">
              <c16:uniqueId val="{00000001-D76F-4EA5-966D-C334F9E334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2006</c:v>
                </c:pt>
                <c:pt idx="1">
                  <c:v>2800</c:v>
                </c:pt>
                <c:pt idx="2">
                  <c:v>3224</c:v>
                </c:pt>
              </c:numCache>
            </c:numRef>
          </c:val>
          <c:extLst>
            <c:ext xmlns:c16="http://schemas.microsoft.com/office/drawing/2014/chart" uri="{C3380CC4-5D6E-409C-BE32-E72D297353CC}">
              <c16:uniqueId val="{00000002-D76F-4EA5-966D-C334F9E334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過去財政力指数は</a:t>
          </a:r>
          <a:r>
            <a:rPr kumimoji="1" lang="en-US" altLang="ja-JP" sz="1100" b="0" i="0" baseline="0">
              <a:solidFill>
                <a:schemeClr val="dk1"/>
              </a:solidFill>
              <a:effectLst/>
              <a:latin typeface="+mn-lt"/>
              <a:ea typeface="+mn-ea"/>
              <a:cs typeface="+mn-cs"/>
            </a:rPr>
            <a:t>0.71</a:t>
          </a:r>
          <a:r>
            <a:rPr kumimoji="1" lang="ja-JP" altLang="ja-JP" sz="1100" b="0" i="0" baseline="0">
              <a:solidFill>
                <a:schemeClr val="dk1"/>
              </a:solidFill>
              <a:effectLst/>
              <a:latin typeface="+mn-lt"/>
              <a:ea typeface="+mn-ea"/>
              <a:cs typeface="+mn-cs"/>
            </a:rPr>
            <a:t>と変動がなかったところであるが、令和３年度は臨時財政対策債償還基金費など基準財政需要額の臨時費目の追加があったため</a:t>
          </a:r>
          <a:r>
            <a:rPr kumimoji="1" lang="en-US" altLang="ja-JP" sz="1100" b="0" i="0" baseline="0">
              <a:solidFill>
                <a:schemeClr val="dk1"/>
              </a:solidFill>
              <a:effectLst/>
              <a:latin typeface="+mn-lt"/>
              <a:ea typeface="+mn-ea"/>
              <a:cs typeface="+mn-cs"/>
            </a:rPr>
            <a:t>0.69</a:t>
          </a:r>
          <a:r>
            <a:rPr kumimoji="1" lang="ja-JP" altLang="ja-JP" sz="1100" b="0" i="0" baseline="0">
              <a:solidFill>
                <a:schemeClr val="dk1"/>
              </a:solidFill>
              <a:effectLst/>
              <a:latin typeface="+mn-lt"/>
              <a:ea typeface="+mn-ea"/>
              <a:cs typeface="+mn-cs"/>
            </a:rPr>
            <a:t>に，令和４年度は全国的な収入回復や国税収入の増加から臨時財政対策債が大きく減少するなどの要因により</a:t>
          </a:r>
          <a:r>
            <a:rPr kumimoji="1" lang="en-US" altLang="ja-JP" sz="1100" b="0" i="0" baseline="0">
              <a:solidFill>
                <a:schemeClr val="dk1"/>
              </a:solidFill>
              <a:effectLst/>
              <a:latin typeface="+mn-lt"/>
              <a:ea typeface="+mn-ea"/>
              <a:cs typeface="+mn-cs"/>
            </a:rPr>
            <a:t>0.67</a:t>
          </a:r>
          <a:r>
            <a:rPr kumimoji="1" lang="ja-JP" altLang="ja-JP" sz="1100" b="0" i="0" baseline="0">
              <a:solidFill>
                <a:schemeClr val="dk1"/>
              </a:solidFill>
              <a:effectLst/>
              <a:latin typeface="+mn-lt"/>
              <a:ea typeface="+mn-ea"/>
              <a:cs typeface="+mn-cs"/>
            </a:rPr>
            <a:t>に低下</a:t>
          </a:r>
          <a:r>
            <a:rPr kumimoji="1" lang="ja-JP" altLang="en-US" sz="1100" b="0" i="0" baseline="0">
              <a:solidFill>
                <a:schemeClr val="dk1"/>
              </a:solidFill>
              <a:effectLst/>
              <a:latin typeface="+mn-lt"/>
              <a:ea typeface="+mn-ea"/>
              <a:cs typeface="+mn-cs"/>
            </a:rPr>
            <a:t>。令和５年度についても，引き続き臨時財政対策債が大きく減少するなどの要因により，</a:t>
          </a:r>
          <a:r>
            <a:rPr kumimoji="1" lang="en-US" altLang="ja-JP" sz="1100" b="0" i="0" baseline="0">
              <a:solidFill>
                <a:schemeClr val="dk1"/>
              </a:solidFill>
              <a:effectLst/>
              <a:latin typeface="+mn-lt"/>
              <a:ea typeface="+mn-ea"/>
              <a:cs typeface="+mn-cs"/>
            </a:rPr>
            <a:t>0.65</a:t>
          </a:r>
          <a:r>
            <a:rPr kumimoji="1" lang="ja-JP" altLang="en-US" sz="1100" b="0" i="0" baseline="0">
              <a:solidFill>
                <a:schemeClr val="dk1"/>
              </a:solidFill>
              <a:effectLst/>
              <a:latin typeface="+mn-lt"/>
              <a:ea typeface="+mn-ea"/>
              <a:cs typeface="+mn-cs"/>
            </a:rPr>
            <a:t>に低下した。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全国平均や県内平均を上回っているものの、類似団体内では下位に位置していることから、財政基盤の強化が必要。</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2" name="直線コネクタ 71"/>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年度の経常収支比率は，</a:t>
          </a:r>
          <a:r>
            <a:rPr kumimoji="1" lang="ja-JP" altLang="en-US" sz="1100" b="0" i="0" baseline="0">
              <a:solidFill>
                <a:schemeClr val="dk1"/>
              </a:solidFill>
              <a:effectLst/>
              <a:latin typeface="+mn-lt"/>
              <a:ea typeface="+mn-ea"/>
              <a:cs typeface="+mn-cs"/>
            </a:rPr>
            <a:t>分母である経常一般財源＋臨時財政対策債等については，ほぼ横ばいであったが，分子である経常経費充当一般財源が約</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憶増加したことで，</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ポイント上昇し</a:t>
          </a:r>
          <a:r>
            <a:rPr kumimoji="1" lang="en-US" altLang="ja-JP" sz="1100" b="0" i="0" baseline="0">
              <a:solidFill>
                <a:schemeClr val="dk1"/>
              </a:solidFill>
              <a:effectLst/>
              <a:latin typeface="+mn-lt"/>
              <a:ea typeface="+mn-ea"/>
              <a:cs typeface="+mn-cs"/>
            </a:rPr>
            <a:t>94.7</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要因としては，学校給食無償化を小中全学年に拡大したことをはじめとして，物価高騰の影響を反映した物件費の増，公定価格改定による扶助費の増などの増加要因が重なり，大きく比率は上昇した。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全国平均及び県内平均を上回っていることから，</a:t>
          </a:r>
          <a:r>
            <a:rPr kumimoji="1" lang="ja-JP" altLang="ja-JP" sz="1100" b="0" i="0" baseline="0">
              <a:solidFill>
                <a:schemeClr val="dk1"/>
              </a:solidFill>
              <a:effectLst/>
              <a:latin typeface="+mn-lt"/>
              <a:ea typeface="+mn-ea"/>
              <a:cs typeface="+mn-cs"/>
            </a:rPr>
            <a:t>事業の選択と集中による市債発行額の抑制、財政状況に応じた繰上償還の実施等により、公債費の圧縮に努めるなど、経常的経費の削減に努める。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65</xdr:row>
      <xdr:rowOff>28787</xdr:rowOff>
    </xdr:to>
    <xdr:cxnSp macro="">
      <xdr:nvCxnSpPr>
        <xdr:cNvPr id="132" name="直線コネクタ 131"/>
        <xdr:cNvCxnSpPr/>
      </xdr:nvCxnSpPr>
      <xdr:spPr>
        <a:xfrm>
          <a:off x="4114800" y="1089956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98213</xdr:rowOff>
    </xdr:to>
    <xdr:cxnSp macro="">
      <xdr:nvCxnSpPr>
        <xdr:cNvPr id="135" name="直線コネクタ 134"/>
        <xdr:cNvCxnSpPr/>
      </xdr:nvCxnSpPr>
      <xdr:spPr>
        <a:xfrm>
          <a:off x="3225800" y="1069848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64</xdr:row>
      <xdr:rowOff>71544</xdr:rowOff>
    </xdr:to>
    <xdr:cxnSp macro="">
      <xdr:nvCxnSpPr>
        <xdr:cNvPr id="138" name="直線コネクタ 137"/>
        <xdr:cNvCxnSpPr/>
      </xdr:nvCxnSpPr>
      <xdr:spPr>
        <a:xfrm flipV="1">
          <a:off x="2336800" y="1069848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12700</xdr:rowOff>
    </xdr:to>
    <xdr:cxnSp macro="">
      <xdr:nvCxnSpPr>
        <xdr:cNvPr id="141" name="直線コネクタ 140"/>
        <xdr:cNvCxnSpPr/>
      </xdr:nvCxnSpPr>
      <xdr:spPr>
        <a:xfrm flipV="1">
          <a:off x="1447800" y="1104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3" name="楕円 152"/>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4" name="テキスト ボックス 153"/>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7" name="楕円 156"/>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8" name="テキスト ボックス 157"/>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集中改革プラン等の実施による職員数の見直しにより人口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人当たり人件費・物件費等決算額は全国平均、県内平均、類似団体内平均を下回っていることから、適正な定員管理、固定費圧縮による物件費の削減への取組みを進めていく。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38801</xdr:rowOff>
    </xdr:from>
    <xdr:to>
      <xdr:col>23</xdr:col>
      <xdr:colOff>133350</xdr:colOff>
      <xdr:row>83</xdr:row>
      <xdr:rowOff>78353</xdr:rowOff>
    </xdr:to>
    <xdr:cxnSp macro="">
      <xdr:nvCxnSpPr>
        <xdr:cNvPr id="195" name="直線コネクタ 194"/>
        <xdr:cNvCxnSpPr/>
      </xdr:nvCxnSpPr>
      <xdr:spPr>
        <a:xfrm>
          <a:off x="4114800" y="14269151"/>
          <a:ext cx="838200"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137680</xdr:rowOff>
    </xdr:from>
    <xdr:to>
      <xdr:col>19</xdr:col>
      <xdr:colOff>133350</xdr:colOff>
      <xdr:row>83</xdr:row>
      <xdr:rowOff>38801</xdr:rowOff>
    </xdr:to>
    <xdr:cxnSp macro="">
      <xdr:nvCxnSpPr>
        <xdr:cNvPr id="198" name="直線コネクタ 197"/>
        <xdr:cNvCxnSpPr/>
      </xdr:nvCxnSpPr>
      <xdr:spPr>
        <a:xfrm>
          <a:off x="3225800" y="14196580"/>
          <a:ext cx="889000" cy="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98006</xdr:rowOff>
    </xdr:from>
    <xdr:to>
      <xdr:col>15</xdr:col>
      <xdr:colOff>82550</xdr:colOff>
      <xdr:row>82</xdr:row>
      <xdr:rowOff>137680</xdr:rowOff>
    </xdr:to>
    <xdr:cxnSp macro="">
      <xdr:nvCxnSpPr>
        <xdr:cNvPr id="201" name="直線コネクタ 200"/>
        <xdr:cNvCxnSpPr/>
      </xdr:nvCxnSpPr>
      <xdr:spPr>
        <a:xfrm>
          <a:off x="2336800" y="14156906"/>
          <a:ext cx="889000" cy="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5815</xdr:rowOff>
    </xdr:from>
    <xdr:to>
      <xdr:col>11</xdr:col>
      <xdr:colOff>31750</xdr:colOff>
      <xdr:row>82</xdr:row>
      <xdr:rowOff>98006</xdr:rowOff>
    </xdr:to>
    <xdr:cxnSp macro="">
      <xdr:nvCxnSpPr>
        <xdr:cNvPr id="204" name="直線コネクタ 203"/>
        <xdr:cNvCxnSpPr/>
      </xdr:nvCxnSpPr>
      <xdr:spPr>
        <a:xfrm>
          <a:off x="1447800" y="13893265"/>
          <a:ext cx="889000" cy="2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27553</xdr:rowOff>
    </xdr:from>
    <xdr:to>
      <xdr:col>23</xdr:col>
      <xdr:colOff>184150</xdr:colOff>
      <xdr:row>83</xdr:row>
      <xdr:rowOff>129153</xdr:rowOff>
    </xdr:to>
    <xdr:sp macro="" textlink="">
      <xdr:nvSpPr>
        <xdr:cNvPr id="214" name="楕円 213"/>
        <xdr:cNvSpPr/>
      </xdr:nvSpPr>
      <xdr:spPr>
        <a:xfrm>
          <a:off x="4902200" y="142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44080</xdr:rowOff>
    </xdr:from>
    <xdr:ext cx="762000" cy="259045"/>
    <xdr:sp macro="" textlink="">
      <xdr:nvSpPr>
        <xdr:cNvPr id="215" name="人件費・物件費等の状況該当値テキスト"/>
        <xdr:cNvSpPr txBox="1"/>
      </xdr:nvSpPr>
      <xdr:spPr>
        <a:xfrm>
          <a:off x="5041900" y="141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159451</xdr:rowOff>
    </xdr:from>
    <xdr:to>
      <xdr:col>19</xdr:col>
      <xdr:colOff>184150</xdr:colOff>
      <xdr:row>83</xdr:row>
      <xdr:rowOff>89601</xdr:rowOff>
    </xdr:to>
    <xdr:sp macro="" textlink="">
      <xdr:nvSpPr>
        <xdr:cNvPr id="216" name="楕円 215"/>
        <xdr:cNvSpPr/>
      </xdr:nvSpPr>
      <xdr:spPr>
        <a:xfrm>
          <a:off x="4064000" y="142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99778</xdr:rowOff>
    </xdr:from>
    <xdr:ext cx="736600" cy="259045"/>
    <xdr:sp macro="" textlink="">
      <xdr:nvSpPr>
        <xdr:cNvPr id="217" name="テキスト ボックス 216"/>
        <xdr:cNvSpPr txBox="1"/>
      </xdr:nvSpPr>
      <xdr:spPr>
        <a:xfrm>
          <a:off x="3733800" y="1398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86880</xdr:rowOff>
    </xdr:from>
    <xdr:to>
      <xdr:col>15</xdr:col>
      <xdr:colOff>133350</xdr:colOff>
      <xdr:row>83</xdr:row>
      <xdr:rowOff>17030</xdr:rowOff>
    </xdr:to>
    <xdr:sp macro="" textlink="">
      <xdr:nvSpPr>
        <xdr:cNvPr id="218" name="楕円 217"/>
        <xdr:cNvSpPr/>
      </xdr:nvSpPr>
      <xdr:spPr>
        <a:xfrm>
          <a:off x="3175000" y="141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27207</xdr:rowOff>
    </xdr:from>
    <xdr:ext cx="762000" cy="259045"/>
    <xdr:sp macro="" textlink="">
      <xdr:nvSpPr>
        <xdr:cNvPr id="219" name="テキスト ボックス 218"/>
        <xdr:cNvSpPr txBox="1"/>
      </xdr:nvSpPr>
      <xdr:spPr>
        <a:xfrm>
          <a:off x="2844800" y="1391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47206</xdr:rowOff>
    </xdr:from>
    <xdr:to>
      <xdr:col>11</xdr:col>
      <xdr:colOff>82550</xdr:colOff>
      <xdr:row>82</xdr:row>
      <xdr:rowOff>148806</xdr:rowOff>
    </xdr:to>
    <xdr:sp macro="" textlink="">
      <xdr:nvSpPr>
        <xdr:cNvPr id="220" name="楕円 219"/>
        <xdr:cNvSpPr/>
      </xdr:nvSpPr>
      <xdr:spPr>
        <a:xfrm>
          <a:off x="2286000" y="141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158983</xdr:rowOff>
    </xdr:from>
    <xdr:ext cx="762000" cy="259045"/>
    <xdr:sp macro="" textlink="">
      <xdr:nvSpPr>
        <xdr:cNvPr id="221" name="テキスト ボックス 220"/>
        <xdr:cNvSpPr txBox="1"/>
      </xdr:nvSpPr>
      <xdr:spPr>
        <a:xfrm>
          <a:off x="1955800" y="1387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126465</xdr:rowOff>
    </xdr:from>
    <xdr:to>
      <xdr:col>7</xdr:col>
      <xdr:colOff>31750</xdr:colOff>
      <xdr:row>81</xdr:row>
      <xdr:rowOff>56615</xdr:rowOff>
    </xdr:to>
    <xdr:sp macro="" textlink="">
      <xdr:nvSpPr>
        <xdr:cNvPr id="222" name="楕円 221"/>
        <xdr:cNvSpPr/>
      </xdr:nvSpPr>
      <xdr:spPr>
        <a:xfrm>
          <a:off x="1397000" y="13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66792</xdr:rowOff>
    </xdr:from>
    <xdr:ext cx="762000" cy="259045"/>
    <xdr:sp macro="" textlink="">
      <xdr:nvSpPr>
        <xdr:cNvPr id="223" name="テキスト ボックス 222"/>
        <xdr:cNvSpPr txBox="1"/>
      </xdr:nvSpPr>
      <xdr:spPr>
        <a:xfrm>
          <a:off x="1066800" y="1361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特殊勤務手当の見直しなどを通じて行財政改革に努めており、全国市平均、類似団体内平均と比べ、低い水準となっている。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7" name="直線コネクタ 256"/>
        <xdr:cNvCxnSpPr/>
      </xdr:nvCxnSpPr>
      <xdr:spPr>
        <a:xfrm>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60" name="直線コネクタ 259"/>
        <xdr:cNvCxnSpPr/>
      </xdr:nvCxnSpPr>
      <xdr:spPr>
        <a:xfrm>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22225</xdr:rowOff>
    </xdr:to>
    <xdr:cxnSp macro="">
      <xdr:nvCxnSpPr>
        <xdr:cNvPr id="263" name="直線コネクタ 262"/>
        <xdr:cNvCxnSpPr/>
      </xdr:nvCxnSpPr>
      <xdr:spPr>
        <a:xfrm flipV="1">
          <a:off x="14401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86</xdr:row>
      <xdr:rowOff>1059</xdr:rowOff>
    </xdr:to>
    <xdr:cxnSp macro="">
      <xdr:nvCxnSpPr>
        <xdr:cNvPr id="266" name="直線コネクタ 265"/>
        <xdr:cNvCxnSpPr/>
      </xdr:nvCxnSpPr>
      <xdr:spPr>
        <a:xfrm flipV="1">
          <a:off x="13512800" y="1442402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82" name="楕円 281"/>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83" name="テキスト ボックス 282"/>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4" name="楕円 283"/>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85" name="テキスト ボックス 284"/>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集中改革プラン等の実施による職員数の見直しに努めており、人口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人当たり職員数は</a:t>
          </a:r>
          <a:r>
            <a:rPr kumimoji="1" lang="ja-JP" altLang="en-US" sz="1100" b="0" i="0" baseline="0">
              <a:solidFill>
                <a:schemeClr val="dk1"/>
              </a:solidFill>
              <a:effectLst/>
              <a:latin typeface="+mn-lt"/>
              <a:ea typeface="+mn-ea"/>
              <a:cs typeface="+mn-cs"/>
            </a:rPr>
            <a:t>横ばい</a:t>
          </a:r>
          <a:r>
            <a:rPr kumimoji="1" lang="ja-JP" altLang="ja-JP" sz="1100" b="0" i="0" baseline="0">
              <a:solidFill>
                <a:schemeClr val="dk1"/>
              </a:solidFill>
              <a:effectLst/>
              <a:latin typeface="+mn-lt"/>
              <a:ea typeface="+mn-ea"/>
              <a:cs typeface="+mn-cs"/>
            </a:rPr>
            <a:t>傾向にあ</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、全国平均、県内平均、類似団体内平均をいずれも下回っている。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今後も、必要な人員を確保した上で、適正な定員管理に努める。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121013</xdr:rowOff>
    </xdr:to>
    <xdr:cxnSp macro="">
      <xdr:nvCxnSpPr>
        <xdr:cNvPr id="322" name="直線コネクタ 321"/>
        <xdr:cNvCxnSpPr/>
      </xdr:nvCxnSpPr>
      <xdr:spPr>
        <a:xfrm>
          <a:off x="16179800" y="1022277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114119</xdr:rowOff>
    </xdr:to>
    <xdr:cxnSp macro="">
      <xdr:nvCxnSpPr>
        <xdr:cNvPr id="325" name="直線コネクタ 324"/>
        <xdr:cNvCxnSpPr/>
      </xdr:nvCxnSpPr>
      <xdr:spPr>
        <a:xfrm flipV="1">
          <a:off x="15290800" y="102227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96883</xdr:rowOff>
    </xdr:from>
    <xdr:to>
      <xdr:col>72</xdr:col>
      <xdr:colOff>203200</xdr:colOff>
      <xdr:row>59</xdr:row>
      <xdr:rowOff>114119</xdr:rowOff>
    </xdr:to>
    <xdr:cxnSp macro="">
      <xdr:nvCxnSpPr>
        <xdr:cNvPr id="328" name="直線コネクタ 327"/>
        <xdr:cNvCxnSpPr/>
      </xdr:nvCxnSpPr>
      <xdr:spPr>
        <a:xfrm>
          <a:off x="14401800" y="102124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86541</xdr:rowOff>
    </xdr:from>
    <xdr:to>
      <xdr:col>68</xdr:col>
      <xdr:colOff>152400</xdr:colOff>
      <xdr:row>59</xdr:row>
      <xdr:rowOff>96883</xdr:rowOff>
    </xdr:to>
    <xdr:cxnSp macro="">
      <xdr:nvCxnSpPr>
        <xdr:cNvPr id="331" name="直線コネクタ 330"/>
        <xdr:cNvCxnSpPr/>
      </xdr:nvCxnSpPr>
      <xdr:spPr>
        <a:xfrm>
          <a:off x="13512800" y="102020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41" name="楕円 340"/>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86740</xdr:rowOff>
    </xdr:from>
    <xdr:ext cx="762000" cy="259045"/>
    <xdr:sp macro="" textlink="">
      <xdr:nvSpPr>
        <xdr:cNvPr id="342" name="定員管理の状況該当値テキスト"/>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3" name="楕円 342"/>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4" name="テキスト ボックス 343"/>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5" name="楕円 344"/>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6" name="テキスト ボックス 345"/>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46083</xdr:rowOff>
    </xdr:from>
    <xdr:to>
      <xdr:col>68</xdr:col>
      <xdr:colOff>203200</xdr:colOff>
      <xdr:row>59</xdr:row>
      <xdr:rowOff>147683</xdr:rowOff>
    </xdr:to>
    <xdr:sp macro="" textlink="">
      <xdr:nvSpPr>
        <xdr:cNvPr id="347" name="楕円 346"/>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157860</xdr:rowOff>
    </xdr:from>
    <xdr:ext cx="762000" cy="259045"/>
    <xdr:sp macro="" textlink="">
      <xdr:nvSpPr>
        <xdr:cNvPr id="348" name="テキスト ボックス 347"/>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35741</xdr:rowOff>
    </xdr:from>
    <xdr:to>
      <xdr:col>64</xdr:col>
      <xdr:colOff>152400</xdr:colOff>
      <xdr:row>59</xdr:row>
      <xdr:rowOff>137341</xdr:rowOff>
    </xdr:to>
    <xdr:sp macro="" textlink="">
      <xdr:nvSpPr>
        <xdr:cNvPr id="349" name="楕円 348"/>
        <xdr:cNvSpPr/>
      </xdr:nvSpPr>
      <xdr:spPr>
        <a:xfrm>
          <a:off x="13462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147518</xdr:rowOff>
    </xdr:from>
    <xdr:ext cx="762000" cy="259045"/>
    <xdr:sp macro="" textlink="">
      <xdr:nvSpPr>
        <xdr:cNvPr id="350" name="テキスト ボックス 349"/>
        <xdr:cNvSpPr txBox="1"/>
      </xdr:nvSpPr>
      <xdr:spPr>
        <a:xfrm>
          <a:off x="13131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事業の選択と集中、財政状況に応じた繰上償還等により実質公債費比率改善、財政の健全化に努める。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43</xdr:row>
      <xdr:rowOff>49288</xdr:rowOff>
    </xdr:to>
    <xdr:cxnSp macro="">
      <xdr:nvCxnSpPr>
        <xdr:cNvPr id="381" name="直線コネクタ 380"/>
        <xdr:cNvCxnSpPr/>
      </xdr:nvCxnSpPr>
      <xdr:spPr>
        <a:xfrm flipV="1">
          <a:off x="17018000" y="6192157"/>
          <a:ext cx="0" cy="12294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21365</xdr:rowOff>
    </xdr:from>
    <xdr:ext cx="762000" cy="259045"/>
    <xdr:sp macro="" textlink="">
      <xdr:nvSpPr>
        <xdr:cNvPr id="382" name="公債費負担の状況最小値テキスト"/>
        <xdr:cNvSpPr txBox="1"/>
      </xdr:nvSpPr>
      <xdr:spPr>
        <a:xfrm>
          <a:off x="17106900" y="739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49288</xdr:rowOff>
    </xdr:from>
    <xdr:to>
      <xdr:col>81</xdr:col>
      <xdr:colOff>133350</xdr:colOff>
      <xdr:row>43</xdr:row>
      <xdr:rowOff>49288</xdr:rowOff>
    </xdr:to>
    <xdr:cxnSp macro="">
      <xdr:nvCxnSpPr>
        <xdr:cNvPr id="383" name="直線コネクタ 382"/>
        <xdr:cNvCxnSpPr/>
      </xdr:nvCxnSpPr>
      <xdr:spPr>
        <a:xfrm>
          <a:off x="16929100" y="742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4"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5" name="直線コネクタ 384"/>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43</xdr:row>
      <xdr:rowOff>95250</xdr:rowOff>
    </xdr:to>
    <xdr:cxnSp macro="">
      <xdr:nvCxnSpPr>
        <xdr:cNvPr id="386" name="直線コネクタ 385"/>
        <xdr:cNvCxnSpPr/>
      </xdr:nvCxnSpPr>
      <xdr:spPr>
        <a:xfrm flipV="1">
          <a:off x="16179800" y="74216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7"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8" name="フローチャート: 判断 387"/>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118231</xdr:rowOff>
    </xdr:to>
    <xdr:cxnSp macro="">
      <xdr:nvCxnSpPr>
        <xdr:cNvPr id="389" name="直線コネクタ 388"/>
        <xdr:cNvCxnSpPr/>
      </xdr:nvCxnSpPr>
      <xdr:spPr>
        <a:xfrm flipV="1">
          <a:off x="15290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154819</xdr:rowOff>
    </xdr:from>
    <xdr:to>
      <xdr:col>77</xdr:col>
      <xdr:colOff>95250</xdr:colOff>
      <xdr:row>39</xdr:row>
      <xdr:rowOff>84969</xdr:rowOff>
    </xdr:to>
    <xdr:sp macro="" textlink="">
      <xdr:nvSpPr>
        <xdr:cNvPr id="390" name="フローチャート: 判断 389"/>
        <xdr:cNvSpPr/>
      </xdr:nvSpPr>
      <xdr:spPr>
        <a:xfrm>
          <a:off x="161290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391" name="テキスト ボックス 390"/>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118231</xdr:rowOff>
    </xdr:from>
    <xdr:to>
      <xdr:col>72</xdr:col>
      <xdr:colOff>203200</xdr:colOff>
      <xdr:row>44</xdr:row>
      <xdr:rowOff>61685</xdr:rowOff>
    </xdr:to>
    <xdr:cxnSp macro="">
      <xdr:nvCxnSpPr>
        <xdr:cNvPr id="392" name="直線コネクタ 391"/>
        <xdr:cNvCxnSpPr/>
      </xdr:nvCxnSpPr>
      <xdr:spPr>
        <a:xfrm flipV="1">
          <a:off x="14401800" y="74905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143328</xdr:rowOff>
    </xdr:from>
    <xdr:to>
      <xdr:col>73</xdr:col>
      <xdr:colOff>44450</xdr:colOff>
      <xdr:row>39</xdr:row>
      <xdr:rowOff>73478</xdr:rowOff>
    </xdr:to>
    <xdr:sp macro="" textlink="">
      <xdr:nvSpPr>
        <xdr:cNvPr id="393" name="フローチャート: 判断 392"/>
        <xdr:cNvSpPr/>
      </xdr:nvSpPr>
      <xdr:spPr>
        <a:xfrm>
          <a:off x="15240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4" name="テキスト ボックス 393"/>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45</xdr:row>
      <xdr:rowOff>51102</xdr:rowOff>
    </xdr:to>
    <xdr:cxnSp macro="">
      <xdr:nvCxnSpPr>
        <xdr:cNvPr id="395" name="直線コネクタ 394"/>
        <xdr:cNvCxnSpPr/>
      </xdr:nvCxnSpPr>
      <xdr:spPr>
        <a:xfrm flipV="1">
          <a:off x="13512800" y="76054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154819</xdr:rowOff>
    </xdr:from>
    <xdr:to>
      <xdr:col>68</xdr:col>
      <xdr:colOff>203200</xdr:colOff>
      <xdr:row>39</xdr:row>
      <xdr:rowOff>84969</xdr:rowOff>
    </xdr:to>
    <xdr:sp macro="" textlink="">
      <xdr:nvSpPr>
        <xdr:cNvPr id="396" name="フローチャート: 判断 395"/>
        <xdr:cNvSpPr/>
      </xdr:nvSpPr>
      <xdr:spPr>
        <a:xfrm>
          <a:off x="143510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397" name="テキスト ボックス 396"/>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398" name="フローチャート: 判断 397"/>
        <xdr:cNvSpPr/>
      </xdr:nvSpPr>
      <xdr:spPr>
        <a:xfrm>
          <a:off x="13462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399" name="テキスト ボックス 398"/>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5" name="楕円 404"/>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65815</xdr:rowOff>
    </xdr:from>
    <xdr:ext cx="762000" cy="259045"/>
    <xdr:sp macro="" textlink="">
      <xdr:nvSpPr>
        <xdr:cNvPr id="406" name="公債費負担の状況該当値テキスト"/>
        <xdr:cNvSpPr txBox="1"/>
      </xdr:nvSpPr>
      <xdr:spPr>
        <a:xfrm>
          <a:off x="17106900" y="726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7" name="楕円 406"/>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8" name="テキスト ボックス 407"/>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67431</xdr:rowOff>
    </xdr:from>
    <xdr:to>
      <xdr:col>73</xdr:col>
      <xdr:colOff>44450</xdr:colOff>
      <xdr:row>43</xdr:row>
      <xdr:rowOff>169031</xdr:rowOff>
    </xdr:to>
    <xdr:sp macro="" textlink="">
      <xdr:nvSpPr>
        <xdr:cNvPr id="409" name="楕円 408"/>
        <xdr:cNvSpPr/>
      </xdr:nvSpPr>
      <xdr:spPr>
        <a:xfrm>
          <a:off x="15240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153808</xdr:rowOff>
    </xdr:from>
    <xdr:ext cx="762000" cy="259045"/>
    <xdr:sp macro="" textlink="">
      <xdr:nvSpPr>
        <xdr:cNvPr id="410" name="テキスト ボックス 409"/>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1" name="楕円 410"/>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2" name="テキスト ボックス 411"/>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302</xdr:rowOff>
    </xdr:from>
    <xdr:to>
      <xdr:col>64</xdr:col>
      <xdr:colOff>152400</xdr:colOff>
      <xdr:row>45</xdr:row>
      <xdr:rowOff>101902</xdr:rowOff>
    </xdr:to>
    <xdr:sp macro="" textlink="">
      <xdr:nvSpPr>
        <xdr:cNvPr id="413" name="楕円 412"/>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86679</xdr:rowOff>
    </xdr:from>
    <xdr:ext cx="762000" cy="259045"/>
    <xdr:sp macro="" textlink="">
      <xdr:nvSpPr>
        <xdr:cNvPr id="414" name="テキスト ボックス 413"/>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a:t>
          </a:r>
          <a:r>
            <a:rPr kumimoji="1" lang="ja-JP" altLang="en-US" sz="1100" b="0" i="0" baseline="0">
              <a:solidFill>
                <a:schemeClr val="dk1"/>
              </a:solidFill>
              <a:effectLst/>
              <a:latin typeface="+mn-lt"/>
              <a:ea typeface="+mn-ea"/>
              <a:cs typeface="+mn-cs"/>
            </a:rPr>
            <a:t>おり，引き続き</a:t>
          </a:r>
          <a:r>
            <a:rPr kumimoji="1" lang="ja-JP" altLang="ja-JP" sz="1100" b="0" i="0" baseline="0">
              <a:solidFill>
                <a:schemeClr val="dk1"/>
              </a:solidFill>
              <a:effectLst/>
              <a:latin typeface="+mn-lt"/>
              <a:ea typeface="+mn-ea"/>
              <a:cs typeface="+mn-cs"/>
            </a:rPr>
            <a:t>将来負担比率改善、財政の健全化に努める。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95069</xdr:rowOff>
    </xdr:to>
    <xdr:cxnSp macro="">
      <xdr:nvCxnSpPr>
        <xdr:cNvPr id="445" name="直線コネクタ 444"/>
        <xdr:cNvCxnSpPr/>
      </xdr:nvCxnSpPr>
      <xdr:spPr>
        <a:xfrm flipV="1">
          <a:off x="17018000" y="2313214"/>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67146</xdr:rowOff>
    </xdr:from>
    <xdr:ext cx="762000" cy="259045"/>
    <xdr:sp macro="" textlink="">
      <xdr:nvSpPr>
        <xdr:cNvPr id="446" name="将来負担の状況最小値テキスト"/>
        <xdr:cNvSpPr txBox="1"/>
      </xdr:nvSpPr>
      <xdr:spPr>
        <a:xfrm>
          <a:off x="17106900" y="366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95069</xdr:rowOff>
    </xdr:from>
    <xdr:to>
      <xdr:col>81</xdr:col>
      <xdr:colOff>133350</xdr:colOff>
      <xdr:row>21</xdr:row>
      <xdr:rowOff>95069</xdr:rowOff>
    </xdr:to>
    <xdr:cxnSp macro="">
      <xdr:nvCxnSpPr>
        <xdr:cNvPr id="447" name="直線コネクタ 446"/>
        <xdr:cNvCxnSpPr/>
      </xdr:nvCxnSpPr>
      <xdr:spPr>
        <a:xfrm>
          <a:off x="16929100" y="369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57392</xdr:rowOff>
    </xdr:from>
    <xdr:to>
      <xdr:col>81</xdr:col>
      <xdr:colOff>44450</xdr:colOff>
      <xdr:row>21</xdr:row>
      <xdr:rowOff>3145</xdr:rowOff>
    </xdr:to>
    <xdr:cxnSp macro="">
      <xdr:nvCxnSpPr>
        <xdr:cNvPr id="450" name="直線コネクタ 449"/>
        <xdr:cNvCxnSpPr/>
      </xdr:nvCxnSpPr>
      <xdr:spPr>
        <a:xfrm flipV="1">
          <a:off x="16179800" y="3486392"/>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3145</xdr:rowOff>
    </xdr:from>
    <xdr:to>
      <xdr:col>77</xdr:col>
      <xdr:colOff>44450</xdr:colOff>
      <xdr:row>21</xdr:row>
      <xdr:rowOff>77833</xdr:rowOff>
    </xdr:to>
    <xdr:cxnSp macro="">
      <xdr:nvCxnSpPr>
        <xdr:cNvPr id="453" name="直線コネクタ 452"/>
        <xdr:cNvCxnSpPr/>
      </xdr:nvCxnSpPr>
      <xdr:spPr>
        <a:xfrm flipV="1">
          <a:off x="15290800" y="360359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4" name="フローチャート: 判断 45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5" name="テキスト ボックス 45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77833</xdr:rowOff>
    </xdr:from>
    <xdr:to>
      <xdr:col>72</xdr:col>
      <xdr:colOff>203200</xdr:colOff>
      <xdr:row>22</xdr:row>
      <xdr:rowOff>122404</xdr:rowOff>
    </xdr:to>
    <xdr:cxnSp macro="">
      <xdr:nvCxnSpPr>
        <xdr:cNvPr id="456" name="直線コネクタ 455"/>
        <xdr:cNvCxnSpPr/>
      </xdr:nvCxnSpPr>
      <xdr:spPr>
        <a:xfrm flipV="1">
          <a:off x="14401800" y="3678283"/>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80675</xdr:rowOff>
    </xdr:from>
    <xdr:to>
      <xdr:col>73</xdr:col>
      <xdr:colOff>44450</xdr:colOff>
      <xdr:row>14</xdr:row>
      <xdr:rowOff>10825</xdr:rowOff>
    </xdr:to>
    <xdr:sp macro="" textlink="">
      <xdr:nvSpPr>
        <xdr:cNvPr id="457" name="フローチャート: 判断 456"/>
        <xdr:cNvSpPr/>
      </xdr:nvSpPr>
      <xdr:spPr>
        <a:xfrm>
          <a:off x="15240000" y="23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21002</xdr:rowOff>
    </xdr:from>
    <xdr:ext cx="762000" cy="259045"/>
    <xdr:sp macro="" textlink="">
      <xdr:nvSpPr>
        <xdr:cNvPr id="458" name="テキスト ボックス 457"/>
        <xdr:cNvSpPr txBox="1"/>
      </xdr:nvSpPr>
      <xdr:spPr>
        <a:xfrm>
          <a:off x="14909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122404</xdr:rowOff>
    </xdr:from>
    <xdr:to>
      <xdr:col>68</xdr:col>
      <xdr:colOff>152400</xdr:colOff>
      <xdr:row>23</xdr:row>
      <xdr:rowOff>3810</xdr:rowOff>
    </xdr:to>
    <xdr:cxnSp macro="">
      <xdr:nvCxnSpPr>
        <xdr:cNvPr id="459" name="直線コネクタ 458"/>
        <xdr:cNvCxnSpPr/>
      </xdr:nvCxnSpPr>
      <xdr:spPr>
        <a:xfrm flipV="1">
          <a:off x="13512800" y="3894304"/>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101358</xdr:rowOff>
    </xdr:from>
    <xdr:to>
      <xdr:col>68</xdr:col>
      <xdr:colOff>203200</xdr:colOff>
      <xdr:row>14</xdr:row>
      <xdr:rowOff>31508</xdr:rowOff>
    </xdr:to>
    <xdr:sp macro="" textlink="">
      <xdr:nvSpPr>
        <xdr:cNvPr id="460" name="フローチャート: 判断 459"/>
        <xdr:cNvSpPr/>
      </xdr:nvSpPr>
      <xdr:spPr>
        <a:xfrm>
          <a:off x="143510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41685</xdr:rowOff>
    </xdr:from>
    <xdr:ext cx="762000" cy="259045"/>
    <xdr:sp macro="" textlink="">
      <xdr:nvSpPr>
        <xdr:cNvPr id="461" name="テキスト ボックス 460"/>
        <xdr:cNvSpPr txBox="1"/>
      </xdr:nvSpPr>
      <xdr:spPr>
        <a:xfrm>
          <a:off x="14020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39310</xdr:rowOff>
    </xdr:from>
    <xdr:to>
      <xdr:col>64</xdr:col>
      <xdr:colOff>152400</xdr:colOff>
      <xdr:row>13</xdr:row>
      <xdr:rowOff>140910</xdr:rowOff>
    </xdr:to>
    <xdr:sp macro="" textlink="">
      <xdr:nvSpPr>
        <xdr:cNvPr id="462" name="フローチャート: 判断 461"/>
        <xdr:cNvSpPr/>
      </xdr:nvSpPr>
      <xdr:spPr>
        <a:xfrm>
          <a:off x="13462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151087</xdr:rowOff>
    </xdr:from>
    <xdr:ext cx="762000" cy="259045"/>
    <xdr:sp macro="" textlink="">
      <xdr:nvSpPr>
        <xdr:cNvPr id="463" name="テキスト ボックス 462"/>
        <xdr:cNvSpPr txBox="1"/>
      </xdr:nvSpPr>
      <xdr:spPr>
        <a:xfrm>
          <a:off x="13131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6592</xdr:rowOff>
    </xdr:from>
    <xdr:to>
      <xdr:col>81</xdr:col>
      <xdr:colOff>95250</xdr:colOff>
      <xdr:row>20</xdr:row>
      <xdr:rowOff>108192</xdr:rowOff>
    </xdr:to>
    <xdr:sp macro="" textlink="">
      <xdr:nvSpPr>
        <xdr:cNvPr id="469" name="楕円 468"/>
        <xdr:cNvSpPr/>
      </xdr:nvSpPr>
      <xdr:spPr>
        <a:xfrm>
          <a:off x="169672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150119</xdr:rowOff>
    </xdr:from>
    <xdr:ext cx="762000" cy="259045"/>
    <xdr:sp macro="" textlink="">
      <xdr:nvSpPr>
        <xdr:cNvPr id="470" name="将来負担の状況該当値テキスト"/>
        <xdr:cNvSpPr txBox="1"/>
      </xdr:nvSpPr>
      <xdr:spPr>
        <a:xfrm>
          <a:off x="17106900" y="340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123795</xdr:rowOff>
    </xdr:from>
    <xdr:to>
      <xdr:col>77</xdr:col>
      <xdr:colOff>95250</xdr:colOff>
      <xdr:row>21</xdr:row>
      <xdr:rowOff>53945</xdr:rowOff>
    </xdr:to>
    <xdr:sp macro="" textlink="">
      <xdr:nvSpPr>
        <xdr:cNvPr id="471" name="楕円 470"/>
        <xdr:cNvSpPr/>
      </xdr:nvSpPr>
      <xdr:spPr>
        <a:xfrm>
          <a:off x="16129000" y="35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38722</xdr:rowOff>
    </xdr:from>
    <xdr:ext cx="736600" cy="259045"/>
    <xdr:sp macro="" textlink="">
      <xdr:nvSpPr>
        <xdr:cNvPr id="472" name="テキスト ボックス 471"/>
        <xdr:cNvSpPr txBox="1"/>
      </xdr:nvSpPr>
      <xdr:spPr>
        <a:xfrm>
          <a:off x="15798800" y="363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27033</xdr:rowOff>
    </xdr:from>
    <xdr:to>
      <xdr:col>73</xdr:col>
      <xdr:colOff>44450</xdr:colOff>
      <xdr:row>21</xdr:row>
      <xdr:rowOff>128633</xdr:rowOff>
    </xdr:to>
    <xdr:sp macro="" textlink="">
      <xdr:nvSpPr>
        <xdr:cNvPr id="473" name="楕円 472"/>
        <xdr:cNvSpPr/>
      </xdr:nvSpPr>
      <xdr:spPr>
        <a:xfrm>
          <a:off x="15240000" y="36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113410</xdr:rowOff>
    </xdr:from>
    <xdr:ext cx="762000" cy="259045"/>
    <xdr:sp macro="" textlink="">
      <xdr:nvSpPr>
        <xdr:cNvPr id="474" name="テキスト ボックス 473"/>
        <xdr:cNvSpPr txBox="1"/>
      </xdr:nvSpPr>
      <xdr:spPr>
        <a:xfrm>
          <a:off x="14909800" y="371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71604</xdr:rowOff>
    </xdr:from>
    <xdr:to>
      <xdr:col>68</xdr:col>
      <xdr:colOff>203200</xdr:colOff>
      <xdr:row>23</xdr:row>
      <xdr:rowOff>1754</xdr:rowOff>
    </xdr:to>
    <xdr:sp macro="" textlink="">
      <xdr:nvSpPr>
        <xdr:cNvPr id="475" name="楕円 474"/>
        <xdr:cNvSpPr/>
      </xdr:nvSpPr>
      <xdr:spPr>
        <a:xfrm>
          <a:off x="14351000" y="38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157981</xdr:rowOff>
    </xdr:from>
    <xdr:ext cx="762000" cy="259045"/>
    <xdr:sp macro="" textlink="">
      <xdr:nvSpPr>
        <xdr:cNvPr id="476" name="テキスト ボックス 475"/>
        <xdr:cNvSpPr txBox="1"/>
      </xdr:nvSpPr>
      <xdr:spPr>
        <a:xfrm>
          <a:off x="14020800" y="39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124460</xdr:rowOff>
    </xdr:from>
    <xdr:to>
      <xdr:col>64</xdr:col>
      <xdr:colOff>152400</xdr:colOff>
      <xdr:row>23</xdr:row>
      <xdr:rowOff>54610</xdr:rowOff>
    </xdr:to>
    <xdr:sp macro="" textlink="">
      <xdr:nvSpPr>
        <xdr:cNvPr id="477" name="楕円 476"/>
        <xdr:cNvSpPr/>
      </xdr:nvSpPr>
      <xdr:spPr>
        <a:xfrm>
          <a:off x="13462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39387</xdr:rowOff>
    </xdr:from>
    <xdr:ext cx="762000" cy="259045"/>
    <xdr:sp macro="" textlink="">
      <xdr:nvSpPr>
        <xdr:cNvPr id="478" name="テキスト ボックス 477"/>
        <xdr:cNvSpPr txBox="1"/>
      </xdr:nvSpPr>
      <xdr:spPr>
        <a:xfrm>
          <a:off x="13131800" y="39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集中改革プラン等の実施による職員数の見直しにより全国平均、県内平均、類似団体内平均を下回っている。今後とも必要な人員を確保したうえで、適正な定員管理に努める。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40</xdr:row>
      <xdr:rowOff>88900</xdr:rowOff>
    </xdr:to>
    <xdr:cxnSp macro="">
      <xdr:nvCxnSpPr>
        <xdr:cNvPr id="61" name="直線コネクタ 60"/>
        <xdr:cNvCxnSpPr/>
      </xdr:nvCxnSpPr>
      <xdr:spPr>
        <a:xfrm flipV="1">
          <a:off x="4826000" y="57785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33</xdr:row>
      <xdr:rowOff>120650</xdr:rowOff>
    </xdr:to>
    <xdr:cxnSp macro="">
      <xdr:nvCxnSpPr>
        <xdr:cNvPr id="66" name="直線コネクタ 65"/>
        <xdr:cNvCxnSpPr/>
      </xdr:nvCxnSpPr>
      <xdr:spPr>
        <a:xfrm>
          <a:off x="3987800" y="567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19050</xdr:rowOff>
    </xdr:to>
    <xdr:cxnSp macro="">
      <xdr:nvCxnSpPr>
        <xdr:cNvPr id="69" name="直線コネクタ 68"/>
        <xdr:cNvCxnSpPr/>
      </xdr:nvCxnSpPr>
      <xdr:spPr>
        <a:xfrm>
          <a:off x="3098800" y="565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120650</xdr:rowOff>
    </xdr:to>
    <xdr:cxnSp macro="">
      <xdr:nvCxnSpPr>
        <xdr:cNvPr id="72" name="直線コネクタ 71"/>
        <xdr:cNvCxnSpPr/>
      </xdr:nvCxnSpPr>
      <xdr:spPr>
        <a:xfrm flipV="1">
          <a:off x="2209800" y="565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63500</xdr:rowOff>
    </xdr:from>
    <xdr:to>
      <xdr:col>15</xdr:col>
      <xdr:colOff>149225</xdr:colOff>
      <xdr:row>36</xdr:row>
      <xdr:rowOff>165100</xdr:rowOff>
    </xdr:to>
    <xdr:sp macro="" textlink="">
      <xdr:nvSpPr>
        <xdr:cNvPr id="73" name="フローチャート: 判断 72"/>
        <xdr:cNvSpPr/>
      </xdr:nvSpPr>
      <xdr:spPr>
        <a:xfrm>
          <a:off x="3048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4" name="テキスト ボックス 73"/>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139700</xdr:rowOff>
    </xdr:from>
    <xdr:to>
      <xdr:col>11</xdr:col>
      <xdr:colOff>9525</xdr:colOff>
      <xdr:row>33</xdr:row>
      <xdr:rowOff>120650</xdr:rowOff>
    </xdr:to>
    <xdr:cxnSp macro="">
      <xdr:nvCxnSpPr>
        <xdr:cNvPr id="75" name="直線コネクタ 74"/>
        <xdr:cNvCxnSpPr/>
      </xdr:nvCxnSpPr>
      <xdr:spPr>
        <a:xfrm>
          <a:off x="1320800" y="562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69850</xdr:rowOff>
    </xdr:from>
    <xdr:to>
      <xdr:col>24</xdr:col>
      <xdr:colOff>76200</xdr:colOff>
      <xdr:row>34</xdr:row>
      <xdr:rowOff>0</xdr:rowOff>
    </xdr:to>
    <xdr:sp macro="" textlink="">
      <xdr:nvSpPr>
        <xdr:cNvPr id="85" name="楕円 84"/>
        <xdr:cNvSpPr/>
      </xdr:nvSpPr>
      <xdr:spPr>
        <a:xfrm>
          <a:off x="4775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89" name="楕円 88"/>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0" name="テキスト ボックス 89"/>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69850</xdr:rowOff>
    </xdr:from>
    <xdr:to>
      <xdr:col>11</xdr:col>
      <xdr:colOff>60325</xdr:colOff>
      <xdr:row>34</xdr:row>
      <xdr:rowOff>0</xdr:rowOff>
    </xdr:to>
    <xdr:sp macro="" textlink="">
      <xdr:nvSpPr>
        <xdr:cNvPr id="91" name="楕円 90"/>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10177</xdr:rowOff>
    </xdr:from>
    <xdr:ext cx="762000" cy="259045"/>
    <xdr:sp macro="" textlink="">
      <xdr:nvSpPr>
        <xdr:cNvPr id="92" name="テキスト ボックス 91"/>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88900</xdr:rowOff>
    </xdr:from>
    <xdr:to>
      <xdr:col>6</xdr:col>
      <xdr:colOff>171450</xdr:colOff>
      <xdr:row>33</xdr:row>
      <xdr:rowOff>19050</xdr:rowOff>
    </xdr:to>
    <xdr:sp macro="" textlink="">
      <xdr:nvSpPr>
        <xdr:cNvPr id="93" name="楕円 92"/>
        <xdr:cNvSpPr/>
      </xdr:nvSpPr>
      <xdr:spPr>
        <a:xfrm>
          <a:off x="1270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29227</xdr:rowOff>
    </xdr:from>
    <xdr:ext cx="762000" cy="259045"/>
    <xdr:sp macro="" textlink="">
      <xdr:nvSpPr>
        <xdr:cNvPr id="94" name="テキスト ボックス 93"/>
        <xdr:cNvSpPr txBox="1"/>
      </xdr:nvSpPr>
      <xdr:spPr>
        <a:xfrm>
          <a:off x="939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物件費に係る経常収支比率は、</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ポイント増加。</a:t>
          </a:r>
          <a:r>
            <a:rPr kumimoji="1" lang="ja-JP" altLang="en-US" sz="1100" b="0" i="0" baseline="0">
              <a:solidFill>
                <a:schemeClr val="dk1"/>
              </a:solidFill>
              <a:effectLst/>
              <a:latin typeface="+mn-lt"/>
              <a:ea typeface="+mn-ea"/>
              <a:cs typeface="+mn-cs"/>
            </a:rPr>
            <a:t>物価高騰，新幹線プロモーション等により物件費が増加したこと主な要因である。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事業の</a:t>
          </a:r>
          <a:r>
            <a:rPr kumimoji="1" lang="ja-JP" altLang="en-US" sz="1100" b="0" i="0" baseline="0">
              <a:solidFill>
                <a:schemeClr val="dk1"/>
              </a:solidFill>
              <a:effectLst/>
              <a:latin typeface="+mn-lt"/>
              <a:ea typeface="+mn-ea"/>
              <a:cs typeface="+mn-cs"/>
            </a:rPr>
            <a:t>スクラップ</a:t>
          </a:r>
          <a:r>
            <a:rPr kumimoji="1" lang="ja-JP" altLang="ja-JP" sz="1100" b="0" i="0" baseline="0">
              <a:solidFill>
                <a:schemeClr val="dk1"/>
              </a:solidFill>
              <a:effectLst/>
              <a:latin typeface="+mn-lt"/>
              <a:ea typeface="+mn-ea"/>
              <a:cs typeface="+mn-cs"/>
            </a:rPr>
            <a:t>や委託料の精査・見直し等によ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固定費の圧縮を図る。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4" name="直線コネクタ 123"/>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61686</xdr:rowOff>
    </xdr:to>
    <xdr:cxnSp macro="">
      <xdr:nvCxnSpPr>
        <xdr:cNvPr id="129" name="直線コネクタ 128"/>
        <xdr:cNvCxnSpPr/>
      </xdr:nvCxnSpPr>
      <xdr:spPr>
        <a:xfrm>
          <a:off x="15671800" y="2374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0" name="物件費平均値テキスト"/>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1" name="フローチャート: 判断 130"/>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58964</xdr:rowOff>
    </xdr:from>
    <xdr:to>
      <xdr:col>78</xdr:col>
      <xdr:colOff>69850</xdr:colOff>
      <xdr:row>13</xdr:row>
      <xdr:rowOff>146050</xdr:rowOff>
    </xdr:to>
    <xdr:cxnSp macro="">
      <xdr:nvCxnSpPr>
        <xdr:cNvPr id="132" name="直線コネクタ 131"/>
        <xdr:cNvCxnSpPr/>
      </xdr:nvCxnSpPr>
      <xdr:spPr>
        <a:xfrm>
          <a:off x="14782800" y="228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3" name="フローチャート: 判断 132"/>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4" name="テキスト ボックス 133"/>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58964</xdr:rowOff>
    </xdr:to>
    <xdr:cxnSp macro="">
      <xdr:nvCxnSpPr>
        <xdr:cNvPr id="135" name="直線コネクタ 134"/>
        <xdr:cNvCxnSpPr/>
      </xdr:nvCxnSpPr>
      <xdr:spPr>
        <a:xfrm>
          <a:off x="13893800" y="227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6" name="フローチャート: 判断 135"/>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7" name="テキスト ボックス 136"/>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14</xdr:row>
      <xdr:rowOff>72571</xdr:rowOff>
    </xdr:to>
    <xdr:cxnSp macro="">
      <xdr:nvCxnSpPr>
        <xdr:cNvPr id="138" name="直線コネクタ 137"/>
        <xdr:cNvCxnSpPr/>
      </xdr:nvCxnSpPr>
      <xdr:spPr>
        <a:xfrm flipV="1">
          <a:off x="13004800" y="22769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8164</xdr:rowOff>
    </xdr:from>
    <xdr:to>
      <xdr:col>74</xdr:col>
      <xdr:colOff>31750</xdr:colOff>
      <xdr:row>13</xdr:row>
      <xdr:rowOff>109764</xdr:rowOff>
    </xdr:to>
    <xdr:sp macro="" textlink="">
      <xdr:nvSpPr>
        <xdr:cNvPr id="152" name="楕円 151"/>
        <xdr:cNvSpPr/>
      </xdr:nvSpPr>
      <xdr:spPr>
        <a:xfrm>
          <a:off x="14732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119941</xdr:rowOff>
    </xdr:from>
    <xdr:ext cx="762000" cy="259045"/>
    <xdr:sp macro="" textlink="">
      <xdr:nvSpPr>
        <xdr:cNvPr id="153" name="テキスト ボックス 152"/>
        <xdr:cNvSpPr txBox="1"/>
      </xdr:nvSpPr>
      <xdr:spPr>
        <a:xfrm>
          <a:off x="14401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4" name="楕円 153"/>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5" name="テキスト ボックス 154"/>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扶助費に係る経常収支比率が県内平均、類似団体内平均を上回っている。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公定価格改定に伴うこども園，障がい者関係での増加など扶助費</a:t>
          </a:r>
          <a:r>
            <a:rPr kumimoji="1" lang="ja-JP" altLang="ja-JP" sz="1100" b="0" i="0" baseline="0">
              <a:solidFill>
                <a:schemeClr val="dk1"/>
              </a:solidFill>
              <a:effectLst/>
              <a:latin typeface="+mn-lt"/>
              <a:ea typeface="+mn-ea"/>
              <a:cs typeface="+mn-cs"/>
            </a:rPr>
            <a:t>は増加傾向にある。制度の周知等により運用の適正化（ジェネリック医薬品の推進等）に努め、財政への影響を抑える。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5" name="直線コネクタ 184"/>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50800</xdr:rowOff>
    </xdr:to>
    <xdr:cxnSp macro="">
      <xdr:nvCxnSpPr>
        <xdr:cNvPr id="190" name="直線コネクタ 189"/>
        <xdr:cNvCxnSpPr/>
      </xdr:nvCxnSpPr>
      <xdr:spPr>
        <a:xfrm>
          <a:off x="3987800" y="986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93" name="直線コネクタ 192"/>
        <xdr:cNvCxnSpPr/>
      </xdr:nvCxnSpPr>
      <xdr:spPr>
        <a:xfrm>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4" name="フローチャート: 判断 193"/>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5" name="テキスト ボックス 194"/>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146050</xdr:rowOff>
    </xdr:to>
    <xdr:cxnSp macro="">
      <xdr:nvCxnSpPr>
        <xdr:cNvPr id="196" name="直線コネクタ 195"/>
        <xdr:cNvCxnSpPr/>
      </xdr:nvCxnSpPr>
      <xdr:spPr>
        <a:xfrm flipV="1">
          <a:off x="2209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127000</xdr:rowOff>
    </xdr:to>
    <xdr:cxnSp macro="">
      <xdr:nvCxnSpPr>
        <xdr:cNvPr id="199" name="直線コネクタ 198"/>
        <xdr:cNvCxnSpPr/>
      </xdr:nvCxnSpPr>
      <xdr:spPr>
        <a:xfrm flipV="1">
          <a:off x="1320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2" name="フローチャート: 判断 201"/>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2" name="テキスト ボックス 211"/>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4" name="テキスト ボックス 213"/>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公債費の割合が高いことから、全国平均と比較すると公債費以外の割合が低くなっている。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特に人件費については、職員数の見直し効果も相まって相対的に数値が低く、物件費についても事業の</a:t>
          </a:r>
          <a:r>
            <a:rPr kumimoji="1" lang="ja-JP" altLang="en-US" sz="1100" b="0" i="0" baseline="0">
              <a:solidFill>
                <a:schemeClr val="dk1"/>
              </a:solidFill>
              <a:effectLst/>
              <a:latin typeface="+mn-lt"/>
              <a:ea typeface="+mn-ea"/>
              <a:cs typeface="+mn-cs"/>
            </a:rPr>
            <a:t>スクラップ</a:t>
          </a:r>
          <a:r>
            <a:rPr kumimoji="1" lang="ja-JP" altLang="ja-JP" sz="1100" b="0" i="0" baseline="0">
              <a:solidFill>
                <a:schemeClr val="dk1"/>
              </a:solidFill>
              <a:effectLst/>
              <a:latin typeface="+mn-lt"/>
              <a:ea typeface="+mn-ea"/>
              <a:cs typeface="+mn-cs"/>
            </a:rPr>
            <a:t>や固定費の圧縮、委託料の精査・見直し等に努めている。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6" name="直線コネクタ 245"/>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7" name="その他最小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48" name="直線コネクタ 247"/>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9"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0" name="直線コネクタ 249"/>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19050</xdr:rowOff>
    </xdr:to>
    <xdr:cxnSp macro="">
      <xdr:nvCxnSpPr>
        <xdr:cNvPr id="251" name="直線コネクタ 250"/>
        <xdr:cNvCxnSpPr/>
      </xdr:nvCxnSpPr>
      <xdr:spPr>
        <a:xfrm>
          <a:off x="156718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2"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3" name="フローチャート: 判断 252"/>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152400</xdr:rowOff>
    </xdr:to>
    <xdr:cxnSp macro="">
      <xdr:nvCxnSpPr>
        <xdr:cNvPr id="254" name="直線コネクタ 253"/>
        <xdr:cNvCxnSpPr/>
      </xdr:nvCxnSpPr>
      <xdr:spPr>
        <a:xfrm>
          <a:off x="14782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6" name="テキスト ボックス 255"/>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19050</xdr:rowOff>
    </xdr:to>
    <xdr:cxnSp macro="">
      <xdr:nvCxnSpPr>
        <xdr:cNvPr id="257" name="直線コネクタ 256"/>
        <xdr:cNvCxnSpPr/>
      </xdr:nvCxnSpPr>
      <xdr:spPr>
        <a:xfrm flipV="1">
          <a:off x="13893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58" name="フローチャート: 判断 257"/>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19050</xdr:rowOff>
    </xdr:to>
    <xdr:cxnSp macro="">
      <xdr:nvCxnSpPr>
        <xdr:cNvPr id="260" name="直線コネクタ 259"/>
        <xdr:cNvCxnSpPr/>
      </xdr:nvCxnSpPr>
      <xdr:spPr>
        <a:xfrm>
          <a:off x="13004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1" name="フローチャート: 判断 260"/>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2" name="テキスト ボックス 261"/>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4" name="テキスト ボックス 263"/>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4" name="楕円 273"/>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5" name="テキスト ボックス 274"/>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6" name="楕円 275"/>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7" name="テキスト ボックス 276"/>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令和４年度は学校給食無償化対象学年拡大</a:t>
          </a:r>
          <a:r>
            <a:rPr kumimoji="1" lang="ja-JP" altLang="en-US" sz="1100" b="0" i="0" baseline="0">
              <a:solidFill>
                <a:schemeClr val="dk1"/>
              </a:solidFill>
              <a:effectLst/>
              <a:latin typeface="+mn-lt"/>
              <a:ea typeface="+mn-ea"/>
              <a:cs typeface="+mn-cs"/>
            </a:rPr>
            <a:t>，令和５年度は学校給食無償化小中学校全学年に拡大やプレミアム商品券発行など</a:t>
          </a:r>
          <a:r>
            <a:rPr kumimoji="1" lang="ja-JP" altLang="ja-JP" sz="1100" b="0" i="0" baseline="0">
              <a:solidFill>
                <a:schemeClr val="dk1"/>
              </a:solidFill>
              <a:effectLst/>
              <a:latin typeface="+mn-lt"/>
              <a:ea typeface="+mn-ea"/>
              <a:cs typeface="+mn-cs"/>
            </a:rPr>
            <a:t>が主な上昇要因。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7" name="直線コネクタ 306"/>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119380</xdr:rowOff>
    </xdr:to>
    <xdr:cxnSp macro="">
      <xdr:nvCxnSpPr>
        <xdr:cNvPr id="312" name="直線コネクタ 311"/>
        <xdr:cNvCxnSpPr/>
      </xdr:nvCxnSpPr>
      <xdr:spPr>
        <a:xfrm>
          <a:off x="15671800" y="6527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3" name="補助費等平均値テキスト"/>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4" name="フローチャート: 判断 313"/>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38</xdr:row>
      <xdr:rowOff>12700</xdr:rowOff>
    </xdr:to>
    <xdr:cxnSp macro="">
      <xdr:nvCxnSpPr>
        <xdr:cNvPr id="315" name="直線コネクタ 314"/>
        <xdr:cNvCxnSpPr/>
      </xdr:nvCxnSpPr>
      <xdr:spPr>
        <a:xfrm>
          <a:off x="14782800" y="642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6" name="フローチャート: 判断 315"/>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7" name="テキスト ボックス 316"/>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168910</xdr:rowOff>
    </xdr:to>
    <xdr:cxnSp macro="">
      <xdr:nvCxnSpPr>
        <xdr:cNvPr id="318" name="直線コネクタ 317"/>
        <xdr:cNvCxnSpPr/>
      </xdr:nvCxnSpPr>
      <xdr:spPr>
        <a:xfrm flipV="1">
          <a:off x="13893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19" name="フローチャート: 判断 318"/>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0" name="テキスト ボックス 319"/>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168910</xdr:rowOff>
    </xdr:to>
    <xdr:cxnSp macro="">
      <xdr:nvCxnSpPr>
        <xdr:cNvPr id="321" name="直線コネクタ 320"/>
        <xdr:cNvCxnSpPr/>
      </xdr:nvCxnSpPr>
      <xdr:spPr>
        <a:xfrm>
          <a:off x="13004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2" name="フローチャート: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4" name="フローチャート: 判断 323"/>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5" name="テキスト ボックス 324"/>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1" name="楕円 330"/>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2"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3" name="楕円 332"/>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4" name="テキスト ボックス 333"/>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5" name="楕円 334"/>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6" name="テキスト ボックス 335"/>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7" name="楕円 336"/>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8" name="テキスト ボックス 337"/>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9" name="楕円 338"/>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0" name="テキスト ボックス 339"/>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年々、公債費に係る経常収支比率は改善しているものの、過去に実施した大型プロジェクト、道路や学校等の社会資本整備や国の数次にわたる経済対策に伴う市債発行等の影響が依然として残っており、</a:t>
          </a:r>
          <a:r>
            <a:rPr kumimoji="1" lang="ja-JP" altLang="en-US" sz="1100" b="0" i="0" baseline="0">
              <a:solidFill>
                <a:schemeClr val="dk1"/>
              </a:solidFill>
              <a:effectLst/>
              <a:latin typeface="+mn-lt"/>
              <a:ea typeface="+mn-ea"/>
              <a:cs typeface="+mn-cs"/>
            </a:rPr>
            <a:t>県内平均と同率になったものの，</a:t>
          </a:r>
          <a:r>
            <a:rPr kumimoji="1" lang="ja-JP" altLang="ja-JP" sz="1100" b="0" i="0" baseline="0">
              <a:solidFill>
                <a:schemeClr val="dk1"/>
              </a:solidFill>
              <a:effectLst/>
              <a:latin typeface="+mn-lt"/>
              <a:ea typeface="+mn-ea"/>
              <a:cs typeface="+mn-cs"/>
            </a:rPr>
            <a:t>全国平均、類似団体内平均を上回っている。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引続き、事業の選択と集中、財政状況に応じた繰上償還等により公債費の抑制に努める。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9" name="直線コネクタ 368"/>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0"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1" name="直線コネクタ 370"/>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2"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3" name="直線コネクタ 372"/>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131899</xdr:rowOff>
    </xdr:from>
    <xdr:to>
      <xdr:col>24</xdr:col>
      <xdr:colOff>25400</xdr:colOff>
      <xdr:row>79</xdr:row>
      <xdr:rowOff>171087</xdr:rowOff>
    </xdr:to>
    <xdr:cxnSp macro="">
      <xdr:nvCxnSpPr>
        <xdr:cNvPr id="374" name="直線コネクタ 373"/>
        <xdr:cNvCxnSpPr/>
      </xdr:nvCxnSpPr>
      <xdr:spPr>
        <a:xfrm flipV="1">
          <a:off x="3987800" y="136764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5" name="公債費平均値テキスト"/>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6" name="フローチャート: 判断 375"/>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171087</xdr:rowOff>
    </xdr:from>
    <xdr:to>
      <xdr:col>19</xdr:col>
      <xdr:colOff>187325</xdr:colOff>
      <xdr:row>80</xdr:row>
      <xdr:rowOff>6169</xdr:rowOff>
    </xdr:to>
    <xdr:cxnSp macro="">
      <xdr:nvCxnSpPr>
        <xdr:cNvPr id="377" name="直線コネクタ 376"/>
        <xdr:cNvCxnSpPr/>
      </xdr:nvCxnSpPr>
      <xdr:spPr>
        <a:xfrm flipV="1">
          <a:off x="3098800" y="13715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78" name="フローチャート: 判断 377"/>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79" name="テキスト ボックス 378"/>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6169</xdr:rowOff>
    </xdr:from>
    <xdr:to>
      <xdr:col>15</xdr:col>
      <xdr:colOff>98425</xdr:colOff>
      <xdr:row>80</xdr:row>
      <xdr:rowOff>97608</xdr:rowOff>
    </xdr:to>
    <xdr:cxnSp macro="">
      <xdr:nvCxnSpPr>
        <xdr:cNvPr id="380" name="直線コネクタ 379"/>
        <xdr:cNvCxnSpPr/>
      </xdr:nvCxnSpPr>
      <xdr:spPr>
        <a:xfrm flipV="1">
          <a:off x="2209800" y="137221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1" name="フローチャート: 判断 380"/>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2" name="テキスト ボックス 381"/>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97608</xdr:rowOff>
    </xdr:from>
    <xdr:to>
      <xdr:col>11</xdr:col>
      <xdr:colOff>9525</xdr:colOff>
      <xdr:row>80</xdr:row>
      <xdr:rowOff>136798</xdr:rowOff>
    </xdr:to>
    <xdr:cxnSp macro="">
      <xdr:nvCxnSpPr>
        <xdr:cNvPr id="383" name="直線コネクタ 382"/>
        <xdr:cNvCxnSpPr/>
      </xdr:nvCxnSpPr>
      <xdr:spPr>
        <a:xfrm flipV="1">
          <a:off x="1320800" y="138136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4" name="フローチャート: 判断 383"/>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5" name="テキスト ボックス 384"/>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6" name="フローチャート: 判断 385"/>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7" name="テキスト ボックス 386"/>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81099</xdr:rowOff>
    </xdr:from>
    <xdr:to>
      <xdr:col>24</xdr:col>
      <xdr:colOff>76200</xdr:colOff>
      <xdr:row>80</xdr:row>
      <xdr:rowOff>11249</xdr:rowOff>
    </xdr:to>
    <xdr:sp macro="" textlink="">
      <xdr:nvSpPr>
        <xdr:cNvPr id="393" name="楕円 392"/>
        <xdr:cNvSpPr/>
      </xdr:nvSpPr>
      <xdr:spPr>
        <a:xfrm>
          <a:off x="47752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53176</xdr:rowOff>
    </xdr:from>
    <xdr:ext cx="762000" cy="259045"/>
    <xdr:sp macro="" textlink="">
      <xdr:nvSpPr>
        <xdr:cNvPr id="394" name="公債費該当値テキスト"/>
        <xdr:cNvSpPr txBox="1"/>
      </xdr:nvSpPr>
      <xdr:spPr>
        <a:xfrm>
          <a:off x="49149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120287</xdr:rowOff>
    </xdr:from>
    <xdr:to>
      <xdr:col>20</xdr:col>
      <xdr:colOff>38100</xdr:colOff>
      <xdr:row>80</xdr:row>
      <xdr:rowOff>50437</xdr:rowOff>
    </xdr:to>
    <xdr:sp macro="" textlink="">
      <xdr:nvSpPr>
        <xdr:cNvPr id="395" name="楕円 394"/>
        <xdr:cNvSpPr/>
      </xdr:nvSpPr>
      <xdr:spPr>
        <a:xfrm>
          <a:off x="3937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35214</xdr:rowOff>
    </xdr:from>
    <xdr:ext cx="736600" cy="259045"/>
    <xdr:sp macro="" textlink="">
      <xdr:nvSpPr>
        <xdr:cNvPr id="396" name="テキスト ボックス 395"/>
        <xdr:cNvSpPr txBox="1"/>
      </xdr:nvSpPr>
      <xdr:spPr>
        <a:xfrm>
          <a:off x="3606800" y="1375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126819</xdr:rowOff>
    </xdr:from>
    <xdr:to>
      <xdr:col>15</xdr:col>
      <xdr:colOff>149225</xdr:colOff>
      <xdr:row>80</xdr:row>
      <xdr:rowOff>56969</xdr:rowOff>
    </xdr:to>
    <xdr:sp macro="" textlink="">
      <xdr:nvSpPr>
        <xdr:cNvPr id="397" name="楕円 396"/>
        <xdr:cNvSpPr/>
      </xdr:nvSpPr>
      <xdr:spPr>
        <a:xfrm>
          <a:off x="3048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41746</xdr:rowOff>
    </xdr:from>
    <xdr:ext cx="762000" cy="259045"/>
    <xdr:sp macro="" textlink="">
      <xdr:nvSpPr>
        <xdr:cNvPr id="398" name="テキスト ボックス 397"/>
        <xdr:cNvSpPr txBox="1"/>
      </xdr:nvSpPr>
      <xdr:spPr>
        <a:xfrm>
          <a:off x="2717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46808</xdr:rowOff>
    </xdr:from>
    <xdr:to>
      <xdr:col>11</xdr:col>
      <xdr:colOff>60325</xdr:colOff>
      <xdr:row>80</xdr:row>
      <xdr:rowOff>148408</xdr:rowOff>
    </xdr:to>
    <xdr:sp macro="" textlink="">
      <xdr:nvSpPr>
        <xdr:cNvPr id="399" name="楕円 398"/>
        <xdr:cNvSpPr/>
      </xdr:nvSpPr>
      <xdr:spPr>
        <a:xfrm>
          <a:off x="2159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133185</xdr:rowOff>
    </xdr:from>
    <xdr:ext cx="762000" cy="259045"/>
    <xdr:sp macro="" textlink="">
      <xdr:nvSpPr>
        <xdr:cNvPr id="400" name="テキスト ボックス 399"/>
        <xdr:cNvSpPr txBox="1"/>
      </xdr:nvSpPr>
      <xdr:spPr>
        <a:xfrm>
          <a:off x="1828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85998</xdr:rowOff>
    </xdr:from>
    <xdr:to>
      <xdr:col>6</xdr:col>
      <xdr:colOff>171450</xdr:colOff>
      <xdr:row>81</xdr:row>
      <xdr:rowOff>16148</xdr:rowOff>
    </xdr:to>
    <xdr:sp macro="" textlink="">
      <xdr:nvSpPr>
        <xdr:cNvPr id="401" name="楕円 400"/>
        <xdr:cNvSpPr/>
      </xdr:nvSpPr>
      <xdr:spPr>
        <a:xfrm>
          <a:off x="1270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925</xdr:rowOff>
    </xdr:from>
    <xdr:ext cx="762000" cy="259045"/>
    <xdr:sp macro="" textlink="">
      <xdr:nvSpPr>
        <xdr:cNvPr id="402" name="テキスト ボックス 401"/>
        <xdr:cNvSpPr txBox="1"/>
      </xdr:nvSpPr>
      <xdr:spPr>
        <a:xfrm>
          <a:off x="939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公債費の割合が高いことから、全国平均と比較すると公債費以外の割合が低くなっている。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特に人件費については、職員数の見直し効果も相まって相対的に数値が低く、物件費についても事業の</a:t>
          </a:r>
          <a:r>
            <a:rPr kumimoji="1" lang="ja-JP" altLang="en-US" sz="1100" b="0" i="0" baseline="0">
              <a:solidFill>
                <a:schemeClr val="dk1"/>
              </a:solidFill>
              <a:effectLst/>
              <a:latin typeface="+mn-lt"/>
              <a:ea typeface="+mn-ea"/>
              <a:cs typeface="+mn-cs"/>
            </a:rPr>
            <a:t>スクラップや</a:t>
          </a:r>
          <a:r>
            <a:rPr kumimoji="1" lang="ja-JP" altLang="ja-JP" sz="1100" b="0" i="0" baseline="0">
              <a:solidFill>
                <a:schemeClr val="dk1"/>
              </a:solidFill>
              <a:effectLst/>
              <a:latin typeface="+mn-lt"/>
              <a:ea typeface="+mn-ea"/>
              <a:cs typeface="+mn-cs"/>
            </a:rPr>
            <a:t>固定費の圧縮、委託料の精査・見直し等に努めている。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7" name="直線コネクタ 416"/>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8" name="テキスト ボックス 417"/>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1" name="直線コネクタ 420"/>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2" name="テキスト ボックス 421"/>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6" name="直線コネクタ 425"/>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7" name="公債費以外最小値テキスト"/>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28" name="直線コネクタ 427"/>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29" name="公債費以外最大値テキスト"/>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0" name="直線コネクタ 429"/>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12700</xdr:rowOff>
    </xdr:to>
    <xdr:cxnSp macro="">
      <xdr:nvCxnSpPr>
        <xdr:cNvPr id="431" name="直線コネクタ 430"/>
        <xdr:cNvCxnSpPr/>
      </xdr:nvCxnSpPr>
      <xdr:spPr>
        <a:xfrm>
          <a:off x="15671800" y="12814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2" name="公債費以外平均値テキスト"/>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3" name="フローチャート: 判断 432"/>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149860</xdr:rowOff>
    </xdr:from>
    <xdr:to>
      <xdr:col>78</xdr:col>
      <xdr:colOff>69850</xdr:colOff>
      <xdr:row>74</xdr:row>
      <xdr:rowOff>127000</xdr:rowOff>
    </xdr:to>
    <xdr:cxnSp macro="">
      <xdr:nvCxnSpPr>
        <xdr:cNvPr id="434" name="直線コネクタ 433"/>
        <xdr:cNvCxnSpPr/>
      </xdr:nvCxnSpPr>
      <xdr:spPr>
        <a:xfrm>
          <a:off x="14782800" y="126657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5" name="フローチャート: 判断 434"/>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macro="" textlink="">
      <xdr:nvSpPr>
        <xdr:cNvPr id="436" name="テキスト ボックス 435"/>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149860</xdr:rowOff>
    </xdr:from>
    <xdr:to>
      <xdr:col>73</xdr:col>
      <xdr:colOff>180975</xdr:colOff>
      <xdr:row>74</xdr:row>
      <xdr:rowOff>144145</xdr:rowOff>
    </xdr:to>
    <xdr:cxnSp macro="">
      <xdr:nvCxnSpPr>
        <xdr:cNvPr id="437" name="直線コネクタ 436"/>
        <xdr:cNvCxnSpPr/>
      </xdr:nvCxnSpPr>
      <xdr:spPr>
        <a:xfrm flipV="1">
          <a:off x="13893800" y="1266571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38" name="フローチャート: 判断 437"/>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macro="" textlink="">
      <xdr:nvSpPr>
        <xdr:cNvPr id="439" name="テキスト ボックス 438"/>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144145</xdr:rowOff>
    </xdr:from>
    <xdr:to>
      <xdr:col>69</xdr:col>
      <xdr:colOff>92075</xdr:colOff>
      <xdr:row>75</xdr:row>
      <xdr:rowOff>18415</xdr:rowOff>
    </xdr:to>
    <xdr:cxnSp macro="">
      <xdr:nvCxnSpPr>
        <xdr:cNvPr id="440" name="直線コネクタ 439"/>
        <xdr:cNvCxnSpPr/>
      </xdr:nvCxnSpPr>
      <xdr:spPr>
        <a:xfrm flipV="1">
          <a:off x="13004800" y="12831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3" name="フローチャート: 判断 442"/>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4" name="テキスト ボックス 443"/>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0" name="楕円 449"/>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1"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2" name="楕円 451"/>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3" name="テキスト ボックス 452"/>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99060</xdr:rowOff>
    </xdr:from>
    <xdr:to>
      <xdr:col>74</xdr:col>
      <xdr:colOff>31750</xdr:colOff>
      <xdr:row>74</xdr:row>
      <xdr:rowOff>29210</xdr:rowOff>
    </xdr:to>
    <xdr:sp macro="" textlink="">
      <xdr:nvSpPr>
        <xdr:cNvPr id="454" name="楕円 453"/>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39387</xdr:rowOff>
    </xdr:from>
    <xdr:ext cx="762000" cy="259045"/>
    <xdr:sp macro="" textlink="">
      <xdr:nvSpPr>
        <xdr:cNvPr id="455" name="テキスト ボックス 454"/>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93345</xdr:rowOff>
    </xdr:from>
    <xdr:to>
      <xdr:col>69</xdr:col>
      <xdr:colOff>142875</xdr:colOff>
      <xdr:row>75</xdr:row>
      <xdr:rowOff>23495</xdr:rowOff>
    </xdr:to>
    <xdr:sp macro="" textlink="">
      <xdr:nvSpPr>
        <xdr:cNvPr id="456" name="楕円 455"/>
        <xdr:cNvSpPr/>
      </xdr:nvSpPr>
      <xdr:spPr>
        <a:xfrm>
          <a:off x="13843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33672</xdr:rowOff>
    </xdr:from>
    <xdr:ext cx="762000" cy="259045"/>
    <xdr:sp macro="" textlink="">
      <xdr:nvSpPr>
        <xdr:cNvPr id="457" name="テキスト ボックス 456"/>
        <xdr:cNvSpPr txBox="1"/>
      </xdr:nvSpPr>
      <xdr:spPr>
        <a:xfrm>
          <a:off x="13512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139065</xdr:rowOff>
    </xdr:from>
    <xdr:to>
      <xdr:col>65</xdr:col>
      <xdr:colOff>53975</xdr:colOff>
      <xdr:row>75</xdr:row>
      <xdr:rowOff>69215</xdr:rowOff>
    </xdr:to>
    <xdr:sp macro="" textlink="">
      <xdr:nvSpPr>
        <xdr:cNvPr id="458" name="楕円 457"/>
        <xdr:cNvSpPr/>
      </xdr:nvSpPr>
      <xdr:spPr>
        <a:xfrm>
          <a:off x="12954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79392</xdr:rowOff>
    </xdr:from>
    <xdr:ext cx="762000" cy="259045"/>
    <xdr:sp macro="" textlink="">
      <xdr:nvSpPr>
        <xdr:cNvPr id="459" name="テキスト ボックス 458"/>
        <xdr:cNvSpPr txBox="1"/>
      </xdr:nvSpPr>
      <xdr:spPr>
        <a:xfrm>
          <a:off x="12623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50586</xdr:rowOff>
    </xdr:from>
    <xdr:to>
      <xdr:col>29</xdr:col>
      <xdr:colOff>127000</xdr:colOff>
      <xdr:row>20</xdr:row>
      <xdr:rowOff>87711</xdr:rowOff>
    </xdr:to>
    <xdr:cxnSp macro="">
      <xdr:nvCxnSpPr>
        <xdr:cNvPr id="48" name="直線コネクタ 47"/>
        <xdr:cNvCxnSpPr/>
      </xdr:nvCxnSpPr>
      <xdr:spPr bwMode="auto">
        <a:xfrm flipV="1">
          <a:off x="5003800" y="3527211"/>
          <a:ext cx="647700" cy="3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87711</xdr:rowOff>
    </xdr:from>
    <xdr:to>
      <xdr:col>26</xdr:col>
      <xdr:colOff>50800</xdr:colOff>
      <xdr:row>20</xdr:row>
      <xdr:rowOff>88123</xdr:rowOff>
    </xdr:to>
    <xdr:cxnSp macro="">
      <xdr:nvCxnSpPr>
        <xdr:cNvPr id="51" name="直線コネクタ 50"/>
        <xdr:cNvCxnSpPr/>
      </xdr:nvCxnSpPr>
      <xdr:spPr bwMode="auto">
        <a:xfrm flipV="1">
          <a:off x="4305300" y="3564336"/>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88123</xdr:rowOff>
    </xdr:from>
    <xdr:to>
      <xdr:col>22</xdr:col>
      <xdr:colOff>114300</xdr:colOff>
      <xdr:row>20</xdr:row>
      <xdr:rowOff>88809</xdr:rowOff>
    </xdr:to>
    <xdr:cxnSp macro="">
      <xdr:nvCxnSpPr>
        <xdr:cNvPr id="54" name="直線コネクタ 53"/>
        <xdr:cNvCxnSpPr/>
      </xdr:nvCxnSpPr>
      <xdr:spPr bwMode="auto">
        <a:xfrm flipV="1">
          <a:off x="3606800" y="3564748"/>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88809</xdr:rowOff>
    </xdr:from>
    <xdr:to>
      <xdr:col>18</xdr:col>
      <xdr:colOff>177800</xdr:colOff>
      <xdr:row>20</xdr:row>
      <xdr:rowOff>105016</xdr:rowOff>
    </xdr:to>
    <xdr:cxnSp macro="">
      <xdr:nvCxnSpPr>
        <xdr:cNvPr id="57" name="直線コネクタ 56"/>
        <xdr:cNvCxnSpPr/>
      </xdr:nvCxnSpPr>
      <xdr:spPr bwMode="auto">
        <a:xfrm flipV="1">
          <a:off x="2908300" y="3565434"/>
          <a:ext cx="698500" cy="1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171236</xdr:rowOff>
    </xdr:from>
    <xdr:to>
      <xdr:col>29</xdr:col>
      <xdr:colOff>177800</xdr:colOff>
      <xdr:row>20</xdr:row>
      <xdr:rowOff>101386</xdr:rowOff>
    </xdr:to>
    <xdr:sp macro="" textlink="">
      <xdr:nvSpPr>
        <xdr:cNvPr id="67" name="楕円 66"/>
        <xdr:cNvSpPr/>
      </xdr:nvSpPr>
      <xdr:spPr bwMode="auto">
        <a:xfrm>
          <a:off x="5600700" y="347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79813</xdr:rowOff>
    </xdr:from>
    <xdr:ext cx="762000" cy="259045"/>
    <xdr:sp macro="" textlink="">
      <xdr:nvSpPr>
        <xdr:cNvPr id="68" name="人口1人当たり決算額の推移該当値テキスト130"/>
        <xdr:cNvSpPr txBox="1"/>
      </xdr:nvSpPr>
      <xdr:spPr>
        <a:xfrm>
          <a:off x="5740400" y="338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36911</xdr:rowOff>
    </xdr:from>
    <xdr:to>
      <xdr:col>26</xdr:col>
      <xdr:colOff>101600</xdr:colOff>
      <xdr:row>20</xdr:row>
      <xdr:rowOff>138511</xdr:rowOff>
    </xdr:to>
    <xdr:sp macro="" textlink="">
      <xdr:nvSpPr>
        <xdr:cNvPr id="69" name="楕円 68"/>
        <xdr:cNvSpPr/>
      </xdr:nvSpPr>
      <xdr:spPr bwMode="auto">
        <a:xfrm>
          <a:off x="4953000" y="351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123288</xdr:rowOff>
    </xdr:from>
    <xdr:ext cx="736600" cy="259045"/>
    <xdr:sp macro="" textlink="">
      <xdr:nvSpPr>
        <xdr:cNvPr id="70" name="テキスト ボックス 69"/>
        <xdr:cNvSpPr txBox="1"/>
      </xdr:nvSpPr>
      <xdr:spPr>
        <a:xfrm>
          <a:off x="4622800" y="359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37323</xdr:rowOff>
    </xdr:from>
    <xdr:to>
      <xdr:col>22</xdr:col>
      <xdr:colOff>165100</xdr:colOff>
      <xdr:row>20</xdr:row>
      <xdr:rowOff>138923</xdr:rowOff>
    </xdr:to>
    <xdr:sp macro="" textlink="">
      <xdr:nvSpPr>
        <xdr:cNvPr id="71" name="楕円 70"/>
        <xdr:cNvSpPr/>
      </xdr:nvSpPr>
      <xdr:spPr bwMode="auto">
        <a:xfrm>
          <a:off x="4254500" y="351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123700</xdr:rowOff>
    </xdr:from>
    <xdr:ext cx="762000" cy="259045"/>
    <xdr:sp macro="" textlink="">
      <xdr:nvSpPr>
        <xdr:cNvPr id="72" name="テキスト ボックス 71"/>
        <xdr:cNvSpPr txBox="1"/>
      </xdr:nvSpPr>
      <xdr:spPr>
        <a:xfrm>
          <a:off x="3924300" y="360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38009</xdr:rowOff>
    </xdr:from>
    <xdr:to>
      <xdr:col>19</xdr:col>
      <xdr:colOff>38100</xdr:colOff>
      <xdr:row>20</xdr:row>
      <xdr:rowOff>139609</xdr:rowOff>
    </xdr:to>
    <xdr:sp macro="" textlink="">
      <xdr:nvSpPr>
        <xdr:cNvPr id="73" name="楕円 72"/>
        <xdr:cNvSpPr/>
      </xdr:nvSpPr>
      <xdr:spPr bwMode="auto">
        <a:xfrm>
          <a:off x="3556000" y="351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124386</xdr:rowOff>
    </xdr:from>
    <xdr:ext cx="762000" cy="259045"/>
    <xdr:sp macro="" textlink="">
      <xdr:nvSpPr>
        <xdr:cNvPr id="74" name="テキスト ボックス 73"/>
        <xdr:cNvSpPr txBox="1"/>
      </xdr:nvSpPr>
      <xdr:spPr>
        <a:xfrm>
          <a:off x="3225800" y="36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54216</xdr:rowOff>
    </xdr:from>
    <xdr:to>
      <xdr:col>15</xdr:col>
      <xdr:colOff>101600</xdr:colOff>
      <xdr:row>20</xdr:row>
      <xdr:rowOff>155816</xdr:rowOff>
    </xdr:to>
    <xdr:sp macro="" textlink="">
      <xdr:nvSpPr>
        <xdr:cNvPr id="75" name="楕円 74"/>
        <xdr:cNvSpPr/>
      </xdr:nvSpPr>
      <xdr:spPr bwMode="auto">
        <a:xfrm>
          <a:off x="2857500" y="353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140593</xdr:rowOff>
    </xdr:from>
    <xdr:ext cx="762000" cy="259045"/>
    <xdr:sp macro="" textlink="">
      <xdr:nvSpPr>
        <xdr:cNvPr id="76" name="テキスト ボックス 75"/>
        <xdr:cNvSpPr txBox="1"/>
      </xdr:nvSpPr>
      <xdr:spPr>
        <a:xfrm>
          <a:off x="2527300" y="36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84206</xdr:rowOff>
    </xdr:from>
    <xdr:to>
      <xdr:col>29</xdr:col>
      <xdr:colOff>127000</xdr:colOff>
      <xdr:row>34</xdr:row>
      <xdr:rowOff>123891</xdr:rowOff>
    </xdr:to>
    <xdr:cxnSp macro="">
      <xdr:nvCxnSpPr>
        <xdr:cNvPr id="108" name="直線コネクタ 107"/>
        <xdr:cNvCxnSpPr/>
      </xdr:nvCxnSpPr>
      <xdr:spPr bwMode="auto">
        <a:xfrm>
          <a:off x="5003800" y="6351656"/>
          <a:ext cx="647700" cy="3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47584</xdr:rowOff>
    </xdr:from>
    <xdr:to>
      <xdr:col>26</xdr:col>
      <xdr:colOff>50800</xdr:colOff>
      <xdr:row>34</xdr:row>
      <xdr:rowOff>84206</xdr:rowOff>
    </xdr:to>
    <xdr:cxnSp macro="">
      <xdr:nvCxnSpPr>
        <xdr:cNvPr id="111" name="直線コネクタ 110"/>
        <xdr:cNvCxnSpPr/>
      </xdr:nvCxnSpPr>
      <xdr:spPr bwMode="auto">
        <a:xfrm>
          <a:off x="4305300" y="6315034"/>
          <a:ext cx="6985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47584</xdr:rowOff>
    </xdr:from>
    <xdr:to>
      <xdr:col>22</xdr:col>
      <xdr:colOff>114300</xdr:colOff>
      <xdr:row>34</xdr:row>
      <xdr:rowOff>70536</xdr:rowOff>
    </xdr:to>
    <xdr:cxnSp macro="">
      <xdr:nvCxnSpPr>
        <xdr:cNvPr id="114" name="直線コネクタ 113"/>
        <xdr:cNvCxnSpPr/>
      </xdr:nvCxnSpPr>
      <xdr:spPr bwMode="auto">
        <a:xfrm flipV="1">
          <a:off x="3606800" y="6315034"/>
          <a:ext cx="6985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70536</xdr:rowOff>
    </xdr:from>
    <xdr:to>
      <xdr:col>18</xdr:col>
      <xdr:colOff>177800</xdr:colOff>
      <xdr:row>34</xdr:row>
      <xdr:rowOff>118176</xdr:rowOff>
    </xdr:to>
    <xdr:cxnSp macro="">
      <xdr:nvCxnSpPr>
        <xdr:cNvPr id="117" name="直線コネクタ 116"/>
        <xdr:cNvCxnSpPr/>
      </xdr:nvCxnSpPr>
      <xdr:spPr bwMode="auto">
        <a:xfrm flipV="1">
          <a:off x="2908300" y="6337986"/>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73091</xdr:rowOff>
    </xdr:from>
    <xdr:to>
      <xdr:col>29</xdr:col>
      <xdr:colOff>177800</xdr:colOff>
      <xdr:row>34</xdr:row>
      <xdr:rowOff>174691</xdr:rowOff>
    </xdr:to>
    <xdr:sp macro="" textlink="">
      <xdr:nvSpPr>
        <xdr:cNvPr id="127" name="楕円 126"/>
        <xdr:cNvSpPr/>
      </xdr:nvSpPr>
      <xdr:spPr bwMode="auto">
        <a:xfrm>
          <a:off x="5600700" y="634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19768</xdr:rowOff>
    </xdr:from>
    <xdr:ext cx="762000" cy="259045"/>
    <xdr:sp macro="" textlink="">
      <xdr:nvSpPr>
        <xdr:cNvPr id="128" name="人口1人当たり決算額の推移該当値テキスト445"/>
        <xdr:cNvSpPr txBox="1"/>
      </xdr:nvSpPr>
      <xdr:spPr>
        <a:xfrm>
          <a:off x="5740400" y="62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33406</xdr:rowOff>
    </xdr:from>
    <xdr:to>
      <xdr:col>26</xdr:col>
      <xdr:colOff>101600</xdr:colOff>
      <xdr:row>34</xdr:row>
      <xdr:rowOff>135006</xdr:rowOff>
    </xdr:to>
    <xdr:sp macro="" textlink="">
      <xdr:nvSpPr>
        <xdr:cNvPr id="129" name="楕円 128"/>
        <xdr:cNvSpPr/>
      </xdr:nvSpPr>
      <xdr:spPr bwMode="auto">
        <a:xfrm>
          <a:off x="4953000" y="630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145183</xdr:rowOff>
    </xdr:from>
    <xdr:ext cx="736600" cy="259045"/>
    <xdr:sp macro="" textlink="">
      <xdr:nvSpPr>
        <xdr:cNvPr id="130" name="テキスト ボックス 129"/>
        <xdr:cNvSpPr txBox="1"/>
      </xdr:nvSpPr>
      <xdr:spPr>
        <a:xfrm>
          <a:off x="4622800" y="606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339684</xdr:rowOff>
    </xdr:from>
    <xdr:to>
      <xdr:col>22</xdr:col>
      <xdr:colOff>165100</xdr:colOff>
      <xdr:row>34</xdr:row>
      <xdr:rowOff>98384</xdr:rowOff>
    </xdr:to>
    <xdr:sp macro="" textlink="">
      <xdr:nvSpPr>
        <xdr:cNvPr id="131" name="楕円 130"/>
        <xdr:cNvSpPr/>
      </xdr:nvSpPr>
      <xdr:spPr bwMode="auto">
        <a:xfrm>
          <a:off x="4254500" y="62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108561</xdr:rowOff>
    </xdr:from>
    <xdr:ext cx="762000" cy="259045"/>
    <xdr:sp macro="" textlink="">
      <xdr:nvSpPr>
        <xdr:cNvPr id="132" name="テキスト ボックス 131"/>
        <xdr:cNvSpPr txBox="1"/>
      </xdr:nvSpPr>
      <xdr:spPr>
        <a:xfrm>
          <a:off x="3924300" y="60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19736</xdr:rowOff>
    </xdr:from>
    <xdr:to>
      <xdr:col>19</xdr:col>
      <xdr:colOff>38100</xdr:colOff>
      <xdr:row>34</xdr:row>
      <xdr:rowOff>121336</xdr:rowOff>
    </xdr:to>
    <xdr:sp macro="" textlink="">
      <xdr:nvSpPr>
        <xdr:cNvPr id="133" name="楕円 132"/>
        <xdr:cNvSpPr/>
      </xdr:nvSpPr>
      <xdr:spPr bwMode="auto">
        <a:xfrm>
          <a:off x="35560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131513</xdr:rowOff>
    </xdr:from>
    <xdr:ext cx="762000" cy="259045"/>
    <xdr:sp macro="" textlink="">
      <xdr:nvSpPr>
        <xdr:cNvPr id="134" name="テキスト ボックス 133"/>
        <xdr:cNvSpPr txBox="1"/>
      </xdr:nvSpPr>
      <xdr:spPr>
        <a:xfrm>
          <a:off x="3225800" y="60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67376</xdr:rowOff>
    </xdr:from>
    <xdr:to>
      <xdr:col>15</xdr:col>
      <xdr:colOff>101600</xdr:colOff>
      <xdr:row>34</xdr:row>
      <xdr:rowOff>168976</xdr:rowOff>
    </xdr:to>
    <xdr:sp macro="" textlink="">
      <xdr:nvSpPr>
        <xdr:cNvPr id="135" name="楕円 134"/>
        <xdr:cNvSpPr/>
      </xdr:nvSpPr>
      <xdr:spPr bwMode="auto">
        <a:xfrm>
          <a:off x="28575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179153</xdr:rowOff>
    </xdr:from>
    <xdr:ext cx="762000" cy="259045"/>
    <xdr:sp macro="" textlink="">
      <xdr:nvSpPr>
        <xdr:cNvPr id="136" name="テキスト ボックス 135"/>
        <xdr:cNvSpPr txBox="1"/>
      </xdr:nvSpPr>
      <xdr:spPr>
        <a:xfrm>
          <a:off x="2527300" y="61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149949</xdr:rowOff>
    </xdr:from>
    <xdr:to>
      <xdr:col>24</xdr:col>
      <xdr:colOff>63500</xdr:colOff>
      <xdr:row>38</xdr:row>
      <xdr:rowOff>61176</xdr:rowOff>
    </xdr:to>
    <xdr:cxnSp macro="">
      <xdr:nvCxnSpPr>
        <xdr:cNvPr id="61" name="直線コネクタ 60"/>
        <xdr:cNvCxnSpPr/>
      </xdr:nvCxnSpPr>
      <xdr:spPr>
        <a:xfrm flipV="1">
          <a:off x="3797300" y="6493599"/>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36449</xdr:rowOff>
    </xdr:from>
    <xdr:to>
      <xdr:col>19</xdr:col>
      <xdr:colOff>177800</xdr:colOff>
      <xdr:row>38</xdr:row>
      <xdr:rowOff>61176</xdr:rowOff>
    </xdr:to>
    <xdr:cxnSp macro="">
      <xdr:nvCxnSpPr>
        <xdr:cNvPr id="64" name="直線コネクタ 63"/>
        <xdr:cNvCxnSpPr/>
      </xdr:nvCxnSpPr>
      <xdr:spPr>
        <a:xfrm>
          <a:off x="2908300" y="6551549"/>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36449</xdr:rowOff>
    </xdr:from>
    <xdr:to>
      <xdr:col>15</xdr:col>
      <xdr:colOff>50800</xdr:colOff>
      <xdr:row>38</xdr:row>
      <xdr:rowOff>119545</xdr:rowOff>
    </xdr:to>
    <xdr:cxnSp macro="">
      <xdr:nvCxnSpPr>
        <xdr:cNvPr id="67" name="直線コネクタ 66"/>
        <xdr:cNvCxnSpPr/>
      </xdr:nvCxnSpPr>
      <xdr:spPr>
        <a:xfrm flipV="1">
          <a:off x="2019300" y="6551549"/>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119545</xdr:rowOff>
    </xdr:from>
    <xdr:to>
      <xdr:col>10</xdr:col>
      <xdr:colOff>114300</xdr:colOff>
      <xdr:row>39</xdr:row>
      <xdr:rowOff>98361</xdr:rowOff>
    </xdr:to>
    <xdr:cxnSp macro="">
      <xdr:nvCxnSpPr>
        <xdr:cNvPr id="70" name="直線コネクタ 69"/>
        <xdr:cNvCxnSpPr/>
      </xdr:nvCxnSpPr>
      <xdr:spPr>
        <a:xfrm flipV="1">
          <a:off x="1130300" y="6634645"/>
          <a:ext cx="8890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99149</xdr:rowOff>
    </xdr:from>
    <xdr:to>
      <xdr:col>24</xdr:col>
      <xdr:colOff>114300</xdr:colOff>
      <xdr:row>38</xdr:row>
      <xdr:rowOff>29299</xdr:rowOff>
    </xdr:to>
    <xdr:sp macro="" textlink="">
      <xdr:nvSpPr>
        <xdr:cNvPr id="80" name="楕円 79"/>
        <xdr:cNvSpPr/>
      </xdr:nvSpPr>
      <xdr:spPr>
        <a:xfrm>
          <a:off x="45847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77576</xdr:rowOff>
    </xdr:from>
    <xdr:ext cx="534377" cy="259045"/>
    <xdr:sp macro="" textlink="">
      <xdr:nvSpPr>
        <xdr:cNvPr id="81" name="人件費該当値テキスト"/>
        <xdr:cNvSpPr txBox="1"/>
      </xdr:nvSpPr>
      <xdr:spPr>
        <a:xfrm>
          <a:off x="4686300" y="64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10376</xdr:rowOff>
    </xdr:from>
    <xdr:to>
      <xdr:col>20</xdr:col>
      <xdr:colOff>38100</xdr:colOff>
      <xdr:row>38</xdr:row>
      <xdr:rowOff>111976</xdr:rowOff>
    </xdr:to>
    <xdr:sp macro="" textlink="">
      <xdr:nvSpPr>
        <xdr:cNvPr id="82" name="楕円 81"/>
        <xdr:cNvSpPr/>
      </xdr:nvSpPr>
      <xdr:spPr>
        <a:xfrm>
          <a:off x="3746500" y="65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103103</xdr:rowOff>
    </xdr:from>
    <xdr:ext cx="534377" cy="259045"/>
    <xdr:sp macro="" textlink="">
      <xdr:nvSpPr>
        <xdr:cNvPr id="83" name="テキスト ボックス 82"/>
        <xdr:cNvSpPr txBox="1"/>
      </xdr:nvSpPr>
      <xdr:spPr>
        <a:xfrm>
          <a:off x="3530111" y="66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157099</xdr:rowOff>
    </xdr:from>
    <xdr:to>
      <xdr:col>15</xdr:col>
      <xdr:colOff>101600</xdr:colOff>
      <xdr:row>38</xdr:row>
      <xdr:rowOff>87249</xdr:rowOff>
    </xdr:to>
    <xdr:sp macro="" textlink="">
      <xdr:nvSpPr>
        <xdr:cNvPr id="84" name="楕円 83"/>
        <xdr:cNvSpPr/>
      </xdr:nvSpPr>
      <xdr:spPr>
        <a:xfrm>
          <a:off x="2857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78376</xdr:rowOff>
    </xdr:from>
    <xdr:ext cx="534377" cy="259045"/>
    <xdr:sp macro="" textlink="">
      <xdr:nvSpPr>
        <xdr:cNvPr id="85" name="テキスト ボックス 84"/>
        <xdr:cNvSpPr txBox="1"/>
      </xdr:nvSpPr>
      <xdr:spPr>
        <a:xfrm>
          <a:off x="2641111"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68745</xdr:rowOff>
    </xdr:from>
    <xdr:to>
      <xdr:col>10</xdr:col>
      <xdr:colOff>165100</xdr:colOff>
      <xdr:row>38</xdr:row>
      <xdr:rowOff>170345</xdr:rowOff>
    </xdr:to>
    <xdr:sp macro="" textlink="">
      <xdr:nvSpPr>
        <xdr:cNvPr id="86" name="楕円 85"/>
        <xdr:cNvSpPr/>
      </xdr:nvSpPr>
      <xdr:spPr>
        <a:xfrm>
          <a:off x="1968500" y="65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161472</xdr:rowOff>
    </xdr:from>
    <xdr:ext cx="534377" cy="259045"/>
    <xdr:sp macro="" textlink="">
      <xdr:nvSpPr>
        <xdr:cNvPr id="87" name="テキスト ボックス 86"/>
        <xdr:cNvSpPr txBox="1"/>
      </xdr:nvSpPr>
      <xdr:spPr>
        <a:xfrm>
          <a:off x="1752111" y="66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47561</xdr:rowOff>
    </xdr:from>
    <xdr:to>
      <xdr:col>6</xdr:col>
      <xdr:colOff>38100</xdr:colOff>
      <xdr:row>39</xdr:row>
      <xdr:rowOff>149161</xdr:rowOff>
    </xdr:to>
    <xdr:sp macro="" textlink="">
      <xdr:nvSpPr>
        <xdr:cNvPr id="88" name="楕円 87"/>
        <xdr:cNvSpPr/>
      </xdr:nvSpPr>
      <xdr:spPr>
        <a:xfrm>
          <a:off x="1079500" y="67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140288</xdr:rowOff>
    </xdr:from>
    <xdr:ext cx="534377" cy="259045"/>
    <xdr:sp macro="" textlink="">
      <xdr:nvSpPr>
        <xdr:cNvPr id="89" name="テキスト ボックス 88"/>
        <xdr:cNvSpPr txBox="1"/>
      </xdr:nvSpPr>
      <xdr:spPr>
        <a:xfrm>
          <a:off x="863111" y="68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115403</xdr:rowOff>
    </xdr:from>
    <xdr:to>
      <xdr:col>24</xdr:col>
      <xdr:colOff>63500</xdr:colOff>
      <xdr:row>54</xdr:row>
      <xdr:rowOff>162266</xdr:rowOff>
    </xdr:to>
    <xdr:cxnSp macro="">
      <xdr:nvCxnSpPr>
        <xdr:cNvPr id="121" name="直線コネクタ 120"/>
        <xdr:cNvCxnSpPr/>
      </xdr:nvCxnSpPr>
      <xdr:spPr>
        <a:xfrm flipV="1">
          <a:off x="3797300" y="9373703"/>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162266</xdr:rowOff>
    </xdr:from>
    <xdr:to>
      <xdr:col>19</xdr:col>
      <xdr:colOff>177800</xdr:colOff>
      <xdr:row>55</xdr:row>
      <xdr:rowOff>88984</xdr:rowOff>
    </xdr:to>
    <xdr:cxnSp macro="">
      <xdr:nvCxnSpPr>
        <xdr:cNvPr id="124" name="直線コネクタ 123"/>
        <xdr:cNvCxnSpPr/>
      </xdr:nvCxnSpPr>
      <xdr:spPr>
        <a:xfrm flipV="1">
          <a:off x="2908300" y="9420566"/>
          <a:ext cx="8890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88984</xdr:rowOff>
    </xdr:from>
    <xdr:to>
      <xdr:col>15</xdr:col>
      <xdr:colOff>50800</xdr:colOff>
      <xdr:row>55</xdr:row>
      <xdr:rowOff>134246</xdr:rowOff>
    </xdr:to>
    <xdr:cxnSp macro="">
      <xdr:nvCxnSpPr>
        <xdr:cNvPr id="127" name="直線コネクタ 126"/>
        <xdr:cNvCxnSpPr/>
      </xdr:nvCxnSpPr>
      <xdr:spPr>
        <a:xfrm flipV="1">
          <a:off x="2019300" y="951873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134246</xdr:rowOff>
    </xdr:from>
    <xdr:to>
      <xdr:col>10</xdr:col>
      <xdr:colOff>114300</xdr:colOff>
      <xdr:row>56</xdr:row>
      <xdr:rowOff>35426</xdr:rowOff>
    </xdr:to>
    <xdr:cxnSp macro="">
      <xdr:nvCxnSpPr>
        <xdr:cNvPr id="130" name="直線コネクタ 129"/>
        <xdr:cNvCxnSpPr/>
      </xdr:nvCxnSpPr>
      <xdr:spPr>
        <a:xfrm flipV="1">
          <a:off x="1130300" y="9563996"/>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64603</xdr:rowOff>
    </xdr:from>
    <xdr:to>
      <xdr:col>24</xdr:col>
      <xdr:colOff>114300</xdr:colOff>
      <xdr:row>54</xdr:row>
      <xdr:rowOff>166203</xdr:rowOff>
    </xdr:to>
    <xdr:sp macro="" textlink="">
      <xdr:nvSpPr>
        <xdr:cNvPr id="140" name="楕円 139"/>
        <xdr:cNvSpPr/>
      </xdr:nvSpPr>
      <xdr:spPr>
        <a:xfrm>
          <a:off x="4584700" y="93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43030</xdr:rowOff>
    </xdr:from>
    <xdr:ext cx="534377" cy="259045"/>
    <xdr:sp macro="" textlink="">
      <xdr:nvSpPr>
        <xdr:cNvPr id="141" name="物件費該当値テキスト"/>
        <xdr:cNvSpPr txBox="1"/>
      </xdr:nvSpPr>
      <xdr:spPr>
        <a:xfrm>
          <a:off x="4686300" y="93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111466</xdr:rowOff>
    </xdr:from>
    <xdr:to>
      <xdr:col>20</xdr:col>
      <xdr:colOff>38100</xdr:colOff>
      <xdr:row>55</xdr:row>
      <xdr:rowOff>41616</xdr:rowOff>
    </xdr:to>
    <xdr:sp macro="" textlink="">
      <xdr:nvSpPr>
        <xdr:cNvPr id="142" name="楕円 141"/>
        <xdr:cNvSpPr/>
      </xdr:nvSpPr>
      <xdr:spPr>
        <a:xfrm>
          <a:off x="3746500" y="93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32743</xdr:rowOff>
    </xdr:from>
    <xdr:ext cx="534377" cy="259045"/>
    <xdr:sp macro="" textlink="">
      <xdr:nvSpPr>
        <xdr:cNvPr id="143" name="テキスト ボックス 142"/>
        <xdr:cNvSpPr txBox="1"/>
      </xdr:nvSpPr>
      <xdr:spPr>
        <a:xfrm>
          <a:off x="3530111" y="94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38184</xdr:rowOff>
    </xdr:from>
    <xdr:to>
      <xdr:col>15</xdr:col>
      <xdr:colOff>101600</xdr:colOff>
      <xdr:row>55</xdr:row>
      <xdr:rowOff>139784</xdr:rowOff>
    </xdr:to>
    <xdr:sp macro="" textlink="">
      <xdr:nvSpPr>
        <xdr:cNvPr id="144" name="楕円 143"/>
        <xdr:cNvSpPr/>
      </xdr:nvSpPr>
      <xdr:spPr>
        <a:xfrm>
          <a:off x="2857500" y="94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130911</xdr:rowOff>
    </xdr:from>
    <xdr:ext cx="534377" cy="259045"/>
    <xdr:sp macro="" textlink="">
      <xdr:nvSpPr>
        <xdr:cNvPr id="145" name="テキスト ボックス 144"/>
        <xdr:cNvSpPr txBox="1"/>
      </xdr:nvSpPr>
      <xdr:spPr>
        <a:xfrm>
          <a:off x="2641111" y="95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83446</xdr:rowOff>
    </xdr:from>
    <xdr:to>
      <xdr:col>10</xdr:col>
      <xdr:colOff>165100</xdr:colOff>
      <xdr:row>56</xdr:row>
      <xdr:rowOff>13596</xdr:rowOff>
    </xdr:to>
    <xdr:sp macro="" textlink="">
      <xdr:nvSpPr>
        <xdr:cNvPr id="146" name="楕円 145"/>
        <xdr:cNvSpPr/>
      </xdr:nvSpPr>
      <xdr:spPr>
        <a:xfrm>
          <a:off x="1968500" y="95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30123</xdr:rowOff>
    </xdr:from>
    <xdr:ext cx="534377" cy="259045"/>
    <xdr:sp macro="" textlink="">
      <xdr:nvSpPr>
        <xdr:cNvPr id="147" name="テキスト ボックス 146"/>
        <xdr:cNvSpPr txBox="1"/>
      </xdr:nvSpPr>
      <xdr:spPr>
        <a:xfrm>
          <a:off x="1752111" y="92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156076</xdr:rowOff>
    </xdr:from>
    <xdr:to>
      <xdr:col>6</xdr:col>
      <xdr:colOff>38100</xdr:colOff>
      <xdr:row>56</xdr:row>
      <xdr:rowOff>86226</xdr:rowOff>
    </xdr:to>
    <xdr:sp macro="" textlink="">
      <xdr:nvSpPr>
        <xdr:cNvPr id="148" name="楕円 147"/>
        <xdr:cNvSpPr/>
      </xdr:nvSpPr>
      <xdr:spPr>
        <a:xfrm>
          <a:off x="10795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77353</xdr:rowOff>
    </xdr:from>
    <xdr:ext cx="534377" cy="259045"/>
    <xdr:sp macro="" textlink="">
      <xdr:nvSpPr>
        <xdr:cNvPr id="149" name="テキスト ボックス 148"/>
        <xdr:cNvSpPr txBox="1"/>
      </xdr:nvSpPr>
      <xdr:spPr>
        <a:xfrm>
          <a:off x="863111" y="96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51943</xdr:rowOff>
    </xdr:from>
    <xdr:to>
      <xdr:col>24</xdr:col>
      <xdr:colOff>63500</xdr:colOff>
      <xdr:row>76</xdr:row>
      <xdr:rowOff>9906</xdr:rowOff>
    </xdr:to>
    <xdr:cxnSp macro="">
      <xdr:nvCxnSpPr>
        <xdr:cNvPr id="178" name="直線コネクタ 177"/>
        <xdr:cNvCxnSpPr/>
      </xdr:nvCxnSpPr>
      <xdr:spPr>
        <a:xfrm>
          <a:off x="3797300" y="12910693"/>
          <a:ext cx="838200" cy="1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51943</xdr:rowOff>
    </xdr:from>
    <xdr:to>
      <xdr:col>19</xdr:col>
      <xdr:colOff>177800</xdr:colOff>
      <xdr:row>75</xdr:row>
      <xdr:rowOff>125984</xdr:rowOff>
    </xdr:to>
    <xdr:cxnSp macro="">
      <xdr:nvCxnSpPr>
        <xdr:cNvPr id="181" name="直線コネクタ 180"/>
        <xdr:cNvCxnSpPr/>
      </xdr:nvCxnSpPr>
      <xdr:spPr>
        <a:xfrm flipV="1">
          <a:off x="2908300" y="12910693"/>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64135</xdr:rowOff>
    </xdr:from>
    <xdr:to>
      <xdr:col>15</xdr:col>
      <xdr:colOff>50800</xdr:colOff>
      <xdr:row>75</xdr:row>
      <xdr:rowOff>125984</xdr:rowOff>
    </xdr:to>
    <xdr:cxnSp macro="">
      <xdr:nvCxnSpPr>
        <xdr:cNvPr id="184" name="直線コネクタ 183"/>
        <xdr:cNvCxnSpPr/>
      </xdr:nvCxnSpPr>
      <xdr:spPr>
        <a:xfrm>
          <a:off x="2019300" y="12922885"/>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64135</xdr:rowOff>
    </xdr:from>
    <xdr:to>
      <xdr:col>10</xdr:col>
      <xdr:colOff>114300</xdr:colOff>
      <xdr:row>77</xdr:row>
      <xdr:rowOff>77088</xdr:rowOff>
    </xdr:to>
    <xdr:cxnSp macro="">
      <xdr:nvCxnSpPr>
        <xdr:cNvPr id="187" name="直線コネクタ 186"/>
        <xdr:cNvCxnSpPr/>
      </xdr:nvCxnSpPr>
      <xdr:spPr>
        <a:xfrm flipV="1">
          <a:off x="1130300" y="12922885"/>
          <a:ext cx="889000" cy="3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130556</xdr:rowOff>
    </xdr:from>
    <xdr:to>
      <xdr:col>24</xdr:col>
      <xdr:colOff>114300</xdr:colOff>
      <xdr:row>76</xdr:row>
      <xdr:rowOff>60706</xdr:rowOff>
    </xdr:to>
    <xdr:sp macro="" textlink="">
      <xdr:nvSpPr>
        <xdr:cNvPr id="197" name="楕円 196"/>
        <xdr:cNvSpPr/>
      </xdr:nvSpPr>
      <xdr:spPr>
        <a:xfrm>
          <a:off x="4584700" y="12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108983</xdr:rowOff>
    </xdr:from>
    <xdr:ext cx="469744" cy="259045"/>
    <xdr:sp macro="" textlink="">
      <xdr:nvSpPr>
        <xdr:cNvPr id="198" name="維持補修費該当値テキスト"/>
        <xdr:cNvSpPr txBox="1"/>
      </xdr:nvSpPr>
      <xdr:spPr>
        <a:xfrm>
          <a:off x="4686300" y="1296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1143</xdr:rowOff>
    </xdr:from>
    <xdr:to>
      <xdr:col>20</xdr:col>
      <xdr:colOff>38100</xdr:colOff>
      <xdr:row>75</xdr:row>
      <xdr:rowOff>102743</xdr:rowOff>
    </xdr:to>
    <xdr:sp macro="" textlink="">
      <xdr:nvSpPr>
        <xdr:cNvPr id="199" name="楕円 198"/>
        <xdr:cNvSpPr/>
      </xdr:nvSpPr>
      <xdr:spPr>
        <a:xfrm>
          <a:off x="3746500" y="12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119270</xdr:rowOff>
    </xdr:from>
    <xdr:ext cx="469744" cy="259045"/>
    <xdr:sp macro="" textlink="">
      <xdr:nvSpPr>
        <xdr:cNvPr id="200" name="テキスト ボックス 199"/>
        <xdr:cNvSpPr txBox="1"/>
      </xdr:nvSpPr>
      <xdr:spPr>
        <a:xfrm>
          <a:off x="3562428" y="126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75184</xdr:rowOff>
    </xdr:from>
    <xdr:to>
      <xdr:col>15</xdr:col>
      <xdr:colOff>101600</xdr:colOff>
      <xdr:row>76</xdr:row>
      <xdr:rowOff>5333</xdr:rowOff>
    </xdr:to>
    <xdr:sp macro="" textlink="">
      <xdr:nvSpPr>
        <xdr:cNvPr id="201" name="楕円 200"/>
        <xdr:cNvSpPr/>
      </xdr:nvSpPr>
      <xdr:spPr>
        <a:xfrm>
          <a:off x="2857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21861</xdr:rowOff>
    </xdr:from>
    <xdr:ext cx="469744" cy="259045"/>
    <xdr:sp macro="" textlink="">
      <xdr:nvSpPr>
        <xdr:cNvPr id="202" name="テキスト ボックス 201"/>
        <xdr:cNvSpPr txBox="1"/>
      </xdr:nvSpPr>
      <xdr:spPr>
        <a:xfrm>
          <a:off x="2673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13335</xdr:rowOff>
    </xdr:from>
    <xdr:to>
      <xdr:col>10</xdr:col>
      <xdr:colOff>165100</xdr:colOff>
      <xdr:row>75</xdr:row>
      <xdr:rowOff>114935</xdr:rowOff>
    </xdr:to>
    <xdr:sp macro="" textlink="">
      <xdr:nvSpPr>
        <xdr:cNvPr id="203" name="楕円 202"/>
        <xdr:cNvSpPr/>
      </xdr:nvSpPr>
      <xdr:spPr>
        <a:xfrm>
          <a:off x="1968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131462</xdr:rowOff>
    </xdr:from>
    <xdr:ext cx="469744" cy="259045"/>
    <xdr:sp macro="" textlink="">
      <xdr:nvSpPr>
        <xdr:cNvPr id="204" name="テキスト ボックス 203"/>
        <xdr:cNvSpPr txBox="1"/>
      </xdr:nvSpPr>
      <xdr:spPr>
        <a:xfrm>
          <a:off x="1784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26288</xdr:rowOff>
    </xdr:from>
    <xdr:to>
      <xdr:col>6</xdr:col>
      <xdr:colOff>38100</xdr:colOff>
      <xdr:row>77</xdr:row>
      <xdr:rowOff>127888</xdr:rowOff>
    </xdr:to>
    <xdr:sp macro="" textlink="">
      <xdr:nvSpPr>
        <xdr:cNvPr id="205" name="楕円 204"/>
        <xdr:cNvSpPr/>
      </xdr:nvSpPr>
      <xdr:spPr>
        <a:xfrm>
          <a:off x="1079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119015</xdr:rowOff>
    </xdr:from>
    <xdr:ext cx="469744" cy="259045"/>
    <xdr:sp macro="" textlink="">
      <xdr:nvSpPr>
        <xdr:cNvPr id="206" name="テキスト ボックス 205"/>
        <xdr:cNvSpPr txBox="1"/>
      </xdr:nvSpPr>
      <xdr:spPr>
        <a:xfrm>
          <a:off x="895428"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152665</xdr:rowOff>
    </xdr:from>
    <xdr:to>
      <xdr:col>24</xdr:col>
      <xdr:colOff>63500</xdr:colOff>
      <xdr:row>93</xdr:row>
      <xdr:rowOff>121576</xdr:rowOff>
    </xdr:to>
    <xdr:cxnSp macro="">
      <xdr:nvCxnSpPr>
        <xdr:cNvPr id="238" name="直線コネクタ 237"/>
        <xdr:cNvCxnSpPr/>
      </xdr:nvCxnSpPr>
      <xdr:spPr>
        <a:xfrm flipV="1">
          <a:off x="3797300" y="15754615"/>
          <a:ext cx="838200" cy="3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157269</xdr:rowOff>
    </xdr:from>
    <xdr:to>
      <xdr:col>19</xdr:col>
      <xdr:colOff>177800</xdr:colOff>
      <xdr:row>93</xdr:row>
      <xdr:rowOff>121576</xdr:rowOff>
    </xdr:to>
    <xdr:cxnSp macro="">
      <xdr:nvCxnSpPr>
        <xdr:cNvPr id="241" name="直線コネクタ 240"/>
        <xdr:cNvCxnSpPr/>
      </xdr:nvCxnSpPr>
      <xdr:spPr>
        <a:xfrm>
          <a:off x="2908300" y="15587769"/>
          <a:ext cx="889000" cy="4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157269</xdr:rowOff>
    </xdr:from>
    <xdr:to>
      <xdr:col>15</xdr:col>
      <xdr:colOff>50800</xdr:colOff>
      <xdr:row>95</xdr:row>
      <xdr:rowOff>68050</xdr:rowOff>
    </xdr:to>
    <xdr:cxnSp macro="">
      <xdr:nvCxnSpPr>
        <xdr:cNvPr id="244" name="直線コネクタ 243"/>
        <xdr:cNvCxnSpPr/>
      </xdr:nvCxnSpPr>
      <xdr:spPr>
        <a:xfrm flipV="1">
          <a:off x="2019300" y="15587769"/>
          <a:ext cx="889000" cy="7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68050</xdr:rowOff>
    </xdr:from>
    <xdr:to>
      <xdr:col>10</xdr:col>
      <xdr:colOff>114300</xdr:colOff>
      <xdr:row>96</xdr:row>
      <xdr:rowOff>62858</xdr:rowOff>
    </xdr:to>
    <xdr:cxnSp macro="">
      <xdr:nvCxnSpPr>
        <xdr:cNvPr id="247" name="直線コネクタ 246"/>
        <xdr:cNvCxnSpPr/>
      </xdr:nvCxnSpPr>
      <xdr:spPr>
        <a:xfrm flipV="1">
          <a:off x="1130300" y="16355800"/>
          <a:ext cx="889000" cy="1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101865</xdr:rowOff>
    </xdr:from>
    <xdr:to>
      <xdr:col>24</xdr:col>
      <xdr:colOff>114300</xdr:colOff>
      <xdr:row>92</xdr:row>
      <xdr:rowOff>32015</xdr:rowOff>
    </xdr:to>
    <xdr:sp macro="" textlink="">
      <xdr:nvSpPr>
        <xdr:cNvPr id="257" name="楕円 256"/>
        <xdr:cNvSpPr/>
      </xdr:nvSpPr>
      <xdr:spPr>
        <a:xfrm>
          <a:off x="4584700" y="157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124742</xdr:rowOff>
    </xdr:from>
    <xdr:ext cx="599010" cy="259045"/>
    <xdr:sp macro="" textlink="">
      <xdr:nvSpPr>
        <xdr:cNvPr id="258" name="扶助費該当値テキスト"/>
        <xdr:cNvSpPr txBox="1"/>
      </xdr:nvSpPr>
      <xdr:spPr>
        <a:xfrm>
          <a:off x="4686300" y="1555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70776</xdr:rowOff>
    </xdr:from>
    <xdr:to>
      <xdr:col>20</xdr:col>
      <xdr:colOff>38100</xdr:colOff>
      <xdr:row>94</xdr:row>
      <xdr:rowOff>926</xdr:rowOff>
    </xdr:to>
    <xdr:sp macro="" textlink="">
      <xdr:nvSpPr>
        <xdr:cNvPr id="259" name="楕円 258"/>
        <xdr:cNvSpPr/>
      </xdr:nvSpPr>
      <xdr:spPr>
        <a:xfrm>
          <a:off x="3746500" y="160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17453</xdr:rowOff>
    </xdr:from>
    <xdr:ext cx="599010" cy="259045"/>
    <xdr:sp macro="" textlink="">
      <xdr:nvSpPr>
        <xdr:cNvPr id="260" name="テキスト ボックス 259"/>
        <xdr:cNvSpPr txBox="1"/>
      </xdr:nvSpPr>
      <xdr:spPr>
        <a:xfrm>
          <a:off x="3497795" y="157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106469</xdr:rowOff>
    </xdr:from>
    <xdr:to>
      <xdr:col>15</xdr:col>
      <xdr:colOff>101600</xdr:colOff>
      <xdr:row>91</xdr:row>
      <xdr:rowOff>36619</xdr:rowOff>
    </xdr:to>
    <xdr:sp macro="" textlink="">
      <xdr:nvSpPr>
        <xdr:cNvPr id="261" name="楕円 260"/>
        <xdr:cNvSpPr/>
      </xdr:nvSpPr>
      <xdr:spPr>
        <a:xfrm>
          <a:off x="2857500" y="155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53146</xdr:rowOff>
    </xdr:from>
    <xdr:ext cx="599010" cy="259045"/>
    <xdr:sp macro="" textlink="">
      <xdr:nvSpPr>
        <xdr:cNvPr id="262" name="テキスト ボックス 261"/>
        <xdr:cNvSpPr txBox="1"/>
      </xdr:nvSpPr>
      <xdr:spPr>
        <a:xfrm>
          <a:off x="2608795" y="153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17250</xdr:rowOff>
    </xdr:from>
    <xdr:to>
      <xdr:col>10</xdr:col>
      <xdr:colOff>165100</xdr:colOff>
      <xdr:row>95</xdr:row>
      <xdr:rowOff>118850</xdr:rowOff>
    </xdr:to>
    <xdr:sp macro="" textlink="">
      <xdr:nvSpPr>
        <xdr:cNvPr id="263" name="楕円 262"/>
        <xdr:cNvSpPr/>
      </xdr:nvSpPr>
      <xdr:spPr>
        <a:xfrm>
          <a:off x="1968500" y="163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135377</xdr:rowOff>
    </xdr:from>
    <xdr:ext cx="599010" cy="259045"/>
    <xdr:sp macro="" textlink="">
      <xdr:nvSpPr>
        <xdr:cNvPr id="264" name="テキスト ボックス 263"/>
        <xdr:cNvSpPr txBox="1"/>
      </xdr:nvSpPr>
      <xdr:spPr>
        <a:xfrm>
          <a:off x="1719795" y="1608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12058</xdr:rowOff>
    </xdr:from>
    <xdr:to>
      <xdr:col>6</xdr:col>
      <xdr:colOff>38100</xdr:colOff>
      <xdr:row>96</xdr:row>
      <xdr:rowOff>113658</xdr:rowOff>
    </xdr:to>
    <xdr:sp macro="" textlink="">
      <xdr:nvSpPr>
        <xdr:cNvPr id="265" name="楕円 264"/>
        <xdr:cNvSpPr/>
      </xdr:nvSpPr>
      <xdr:spPr>
        <a:xfrm>
          <a:off x="1079500" y="1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130185</xdr:rowOff>
    </xdr:from>
    <xdr:ext cx="534377" cy="259045"/>
    <xdr:sp macro="" textlink="">
      <xdr:nvSpPr>
        <xdr:cNvPr id="266" name="テキスト ボックス 265"/>
        <xdr:cNvSpPr txBox="1"/>
      </xdr:nvSpPr>
      <xdr:spPr>
        <a:xfrm>
          <a:off x="863111" y="162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92677</xdr:rowOff>
    </xdr:from>
    <xdr:to>
      <xdr:col>54</xdr:col>
      <xdr:colOff>189865</xdr:colOff>
      <xdr:row>38</xdr:row>
      <xdr:rowOff>64117</xdr:rowOff>
    </xdr:to>
    <xdr:cxnSp macro="">
      <xdr:nvCxnSpPr>
        <xdr:cNvPr id="290" name="直線コネクタ 289"/>
        <xdr:cNvCxnSpPr/>
      </xdr:nvCxnSpPr>
      <xdr:spPr>
        <a:xfrm flipV="1">
          <a:off x="10475595" y="5921977"/>
          <a:ext cx="1270" cy="65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67944</xdr:rowOff>
    </xdr:from>
    <xdr:ext cx="534377" cy="259045"/>
    <xdr:sp macro="" textlink="">
      <xdr:nvSpPr>
        <xdr:cNvPr id="291" name="補助費等最小値テキスト"/>
        <xdr:cNvSpPr txBox="1"/>
      </xdr:nvSpPr>
      <xdr:spPr>
        <a:xfrm>
          <a:off x="10528300" y="65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64117</xdr:rowOff>
    </xdr:from>
    <xdr:to>
      <xdr:col>55</xdr:col>
      <xdr:colOff>88900</xdr:colOff>
      <xdr:row>38</xdr:row>
      <xdr:rowOff>64117</xdr:rowOff>
    </xdr:to>
    <xdr:cxnSp macro="">
      <xdr:nvCxnSpPr>
        <xdr:cNvPr id="292" name="直線コネクタ 291"/>
        <xdr:cNvCxnSpPr/>
      </xdr:nvCxnSpPr>
      <xdr:spPr>
        <a:xfrm>
          <a:off x="10388600" y="657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39354</xdr:rowOff>
    </xdr:from>
    <xdr:ext cx="599010" cy="259045"/>
    <xdr:sp macro="" textlink="">
      <xdr:nvSpPr>
        <xdr:cNvPr id="293" name="補助費等最大値テキスト"/>
        <xdr:cNvSpPr txBox="1"/>
      </xdr:nvSpPr>
      <xdr:spPr>
        <a:xfrm>
          <a:off x="10528300" y="56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92677</xdr:rowOff>
    </xdr:from>
    <xdr:to>
      <xdr:col>55</xdr:col>
      <xdr:colOff>88900</xdr:colOff>
      <xdr:row>34</xdr:row>
      <xdr:rowOff>92677</xdr:rowOff>
    </xdr:to>
    <xdr:cxnSp macro="">
      <xdr:nvCxnSpPr>
        <xdr:cNvPr id="294" name="直線コネクタ 293"/>
        <xdr:cNvCxnSpPr/>
      </xdr:nvCxnSpPr>
      <xdr:spPr>
        <a:xfrm>
          <a:off x="10388600" y="592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144005</xdr:rowOff>
    </xdr:from>
    <xdr:to>
      <xdr:col>55</xdr:col>
      <xdr:colOff>0</xdr:colOff>
      <xdr:row>35</xdr:row>
      <xdr:rowOff>158895</xdr:rowOff>
    </xdr:to>
    <xdr:cxnSp macro="">
      <xdr:nvCxnSpPr>
        <xdr:cNvPr id="295" name="直線コネクタ 294"/>
        <xdr:cNvCxnSpPr/>
      </xdr:nvCxnSpPr>
      <xdr:spPr>
        <a:xfrm flipV="1">
          <a:off x="9639300" y="6144755"/>
          <a:ext cx="8382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87543</xdr:rowOff>
    </xdr:from>
    <xdr:ext cx="534377" cy="259045"/>
    <xdr:sp macro="" textlink="">
      <xdr:nvSpPr>
        <xdr:cNvPr id="296" name="補助費等平均値テキスト"/>
        <xdr:cNvSpPr txBox="1"/>
      </xdr:nvSpPr>
      <xdr:spPr>
        <a:xfrm>
          <a:off x="10528300" y="6259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109116</xdr:rowOff>
    </xdr:from>
    <xdr:to>
      <xdr:col>55</xdr:col>
      <xdr:colOff>50800</xdr:colOff>
      <xdr:row>37</xdr:row>
      <xdr:rowOff>39266</xdr:rowOff>
    </xdr:to>
    <xdr:sp macro="" textlink="">
      <xdr:nvSpPr>
        <xdr:cNvPr id="297" name="フローチャート: 判断 296"/>
        <xdr:cNvSpPr/>
      </xdr:nvSpPr>
      <xdr:spPr>
        <a:xfrm>
          <a:off x="10426700" y="628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158895</xdr:rowOff>
    </xdr:from>
    <xdr:to>
      <xdr:col>50</xdr:col>
      <xdr:colOff>114300</xdr:colOff>
      <xdr:row>36</xdr:row>
      <xdr:rowOff>22261</xdr:rowOff>
    </xdr:to>
    <xdr:cxnSp macro="">
      <xdr:nvCxnSpPr>
        <xdr:cNvPr id="298" name="直線コネクタ 297"/>
        <xdr:cNvCxnSpPr/>
      </xdr:nvCxnSpPr>
      <xdr:spPr>
        <a:xfrm flipV="1">
          <a:off x="8750300" y="6159645"/>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100315</xdr:rowOff>
    </xdr:from>
    <xdr:to>
      <xdr:col>50</xdr:col>
      <xdr:colOff>165100</xdr:colOff>
      <xdr:row>37</xdr:row>
      <xdr:rowOff>30465</xdr:rowOff>
    </xdr:to>
    <xdr:sp macro="" textlink="">
      <xdr:nvSpPr>
        <xdr:cNvPr id="299" name="フローチャート: 判断 298"/>
        <xdr:cNvSpPr/>
      </xdr:nvSpPr>
      <xdr:spPr>
        <a:xfrm>
          <a:off x="9588500" y="62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21592</xdr:rowOff>
    </xdr:from>
    <xdr:ext cx="534377" cy="259045"/>
    <xdr:sp macro="" textlink="">
      <xdr:nvSpPr>
        <xdr:cNvPr id="300" name="テキスト ボックス 299"/>
        <xdr:cNvSpPr txBox="1"/>
      </xdr:nvSpPr>
      <xdr:spPr>
        <a:xfrm>
          <a:off x="9372111" y="63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106454</xdr:rowOff>
    </xdr:from>
    <xdr:to>
      <xdr:col>45</xdr:col>
      <xdr:colOff>177800</xdr:colOff>
      <xdr:row>36</xdr:row>
      <xdr:rowOff>22261</xdr:rowOff>
    </xdr:to>
    <xdr:cxnSp macro="">
      <xdr:nvCxnSpPr>
        <xdr:cNvPr id="301" name="直線コネクタ 300"/>
        <xdr:cNvCxnSpPr/>
      </xdr:nvCxnSpPr>
      <xdr:spPr>
        <a:xfrm>
          <a:off x="7861300" y="5421404"/>
          <a:ext cx="889000" cy="77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113619</xdr:rowOff>
    </xdr:from>
    <xdr:to>
      <xdr:col>46</xdr:col>
      <xdr:colOff>38100</xdr:colOff>
      <xdr:row>37</xdr:row>
      <xdr:rowOff>43769</xdr:rowOff>
    </xdr:to>
    <xdr:sp macro="" textlink="">
      <xdr:nvSpPr>
        <xdr:cNvPr id="302" name="フローチャート: 判断 301"/>
        <xdr:cNvSpPr/>
      </xdr:nvSpPr>
      <xdr:spPr>
        <a:xfrm>
          <a:off x="8699500" y="628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34896</xdr:rowOff>
    </xdr:from>
    <xdr:ext cx="534377" cy="259045"/>
    <xdr:sp macro="" textlink="">
      <xdr:nvSpPr>
        <xdr:cNvPr id="303" name="テキスト ボックス 302"/>
        <xdr:cNvSpPr txBox="1"/>
      </xdr:nvSpPr>
      <xdr:spPr>
        <a:xfrm>
          <a:off x="8483111" y="63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106454</xdr:rowOff>
    </xdr:from>
    <xdr:to>
      <xdr:col>41</xdr:col>
      <xdr:colOff>50800</xdr:colOff>
      <xdr:row>36</xdr:row>
      <xdr:rowOff>123698</xdr:rowOff>
    </xdr:to>
    <xdr:cxnSp macro="">
      <xdr:nvCxnSpPr>
        <xdr:cNvPr id="304" name="直線コネクタ 303"/>
        <xdr:cNvCxnSpPr/>
      </xdr:nvCxnSpPr>
      <xdr:spPr>
        <a:xfrm flipV="1">
          <a:off x="6972300" y="5421404"/>
          <a:ext cx="889000" cy="87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46472</xdr:rowOff>
    </xdr:from>
    <xdr:to>
      <xdr:col>41</xdr:col>
      <xdr:colOff>101600</xdr:colOff>
      <xdr:row>32</xdr:row>
      <xdr:rowOff>148072</xdr:rowOff>
    </xdr:to>
    <xdr:sp macro="" textlink="">
      <xdr:nvSpPr>
        <xdr:cNvPr id="305" name="フローチャート: 判断 304"/>
        <xdr:cNvSpPr/>
      </xdr:nvSpPr>
      <xdr:spPr>
        <a:xfrm>
          <a:off x="7810500" y="55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139199</xdr:rowOff>
    </xdr:from>
    <xdr:ext cx="599010" cy="259045"/>
    <xdr:sp macro="" textlink="">
      <xdr:nvSpPr>
        <xdr:cNvPr id="306" name="テキスト ボックス 305"/>
        <xdr:cNvSpPr txBox="1"/>
      </xdr:nvSpPr>
      <xdr:spPr>
        <a:xfrm>
          <a:off x="7561795" y="56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7" name="フローチャート: 判断 306"/>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119905</xdr:rowOff>
    </xdr:from>
    <xdr:ext cx="534377" cy="259045"/>
    <xdr:sp macro="" textlink="">
      <xdr:nvSpPr>
        <xdr:cNvPr id="308" name="テキスト ボックス 307"/>
        <xdr:cNvSpPr txBox="1"/>
      </xdr:nvSpPr>
      <xdr:spPr>
        <a:xfrm>
          <a:off x="6705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93205</xdr:rowOff>
    </xdr:from>
    <xdr:to>
      <xdr:col>55</xdr:col>
      <xdr:colOff>50800</xdr:colOff>
      <xdr:row>36</xdr:row>
      <xdr:rowOff>23355</xdr:rowOff>
    </xdr:to>
    <xdr:sp macro="" textlink="">
      <xdr:nvSpPr>
        <xdr:cNvPr id="314" name="楕円 313"/>
        <xdr:cNvSpPr/>
      </xdr:nvSpPr>
      <xdr:spPr>
        <a:xfrm>
          <a:off x="10426700" y="60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116082</xdr:rowOff>
    </xdr:from>
    <xdr:ext cx="534377" cy="259045"/>
    <xdr:sp macro="" textlink="">
      <xdr:nvSpPr>
        <xdr:cNvPr id="315" name="補助費等該当値テキスト"/>
        <xdr:cNvSpPr txBox="1"/>
      </xdr:nvSpPr>
      <xdr:spPr>
        <a:xfrm>
          <a:off x="10528300" y="5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108095</xdr:rowOff>
    </xdr:from>
    <xdr:to>
      <xdr:col>50</xdr:col>
      <xdr:colOff>165100</xdr:colOff>
      <xdr:row>36</xdr:row>
      <xdr:rowOff>38245</xdr:rowOff>
    </xdr:to>
    <xdr:sp macro="" textlink="">
      <xdr:nvSpPr>
        <xdr:cNvPr id="316" name="楕円 315"/>
        <xdr:cNvSpPr/>
      </xdr:nvSpPr>
      <xdr:spPr>
        <a:xfrm>
          <a:off x="9588500" y="61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54772</xdr:rowOff>
    </xdr:from>
    <xdr:ext cx="534377" cy="259045"/>
    <xdr:sp macro="" textlink="">
      <xdr:nvSpPr>
        <xdr:cNvPr id="317" name="テキスト ボックス 316"/>
        <xdr:cNvSpPr txBox="1"/>
      </xdr:nvSpPr>
      <xdr:spPr>
        <a:xfrm>
          <a:off x="9372111" y="58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142911</xdr:rowOff>
    </xdr:from>
    <xdr:to>
      <xdr:col>46</xdr:col>
      <xdr:colOff>38100</xdr:colOff>
      <xdr:row>36</xdr:row>
      <xdr:rowOff>73061</xdr:rowOff>
    </xdr:to>
    <xdr:sp macro="" textlink="">
      <xdr:nvSpPr>
        <xdr:cNvPr id="318" name="楕円 317"/>
        <xdr:cNvSpPr/>
      </xdr:nvSpPr>
      <xdr:spPr>
        <a:xfrm>
          <a:off x="8699500" y="6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89588</xdr:rowOff>
    </xdr:from>
    <xdr:ext cx="534377" cy="259045"/>
    <xdr:sp macro="" textlink="">
      <xdr:nvSpPr>
        <xdr:cNvPr id="319" name="テキスト ボックス 318"/>
        <xdr:cNvSpPr txBox="1"/>
      </xdr:nvSpPr>
      <xdr:spPr>
        <a:xfrm>
          <a:off x="8483111" y="59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55654</xdr:rowOff>
    </xdr:from>
    <xdr:to>
      <xdr:col>41</xdr:col>
      <xdr:colOff>101600</xdr:colOff>
      <xdr:row>31</xdr:row>
      <xdr:rowOff>157254</xdr:rowOff>
    </xdr:to>
    <xdr:sp macro="" textlink="">
      <xdr:nvSpPr>
        <xdr:cNvPr id="320" name="楕円 319"/>
        <xdr:cNvSpPr/>
      </xdr:nvSpPr>
      <xdr:spPr>
        <a:xfrm>
          <a:off x="7810500" y="5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2331</xdr:rowOff>
    </xdr:from>
    <xdr:ext cx="599010" cy="259045"/>
    <xdr:sp macro="" textlink="">
      <xdr:nvSpPr>
        <xdr:cNvPr id="321" name="テキスト ボックス 320"/>
        <xdr:cNvSpPr txBox="1"/>
      </xdr:nvSpPr>
      <xdr:spPr>
        <a:xfrm>
          <a:off x="7561795" y="514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72898</xdr:rowOff>
    </xdr:from>
    <xdr:to>
      <xdr:col>36</xdr:col>
      <xdr:colOff>165100</xdr:colOff>
      <xdr:row>37</xdr:row>
      <xdr:rowOff>3048</xdr:rowOff>
    </xdr:to>
    <xdr:sp macro="" textlink="">
      <xdr:nvSpPr>
        <xdr:cNvPr id="322" name="楕円 321"/>
        <xdr:cNvSpPr/>
      </xdr:nvSpPr>
      <xdr:spPr>
        <a:xfrm>
          <a:off x="6921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19575</xdr:rowOff>
    </xdr:from>
    <xdr:ext cx="534377" cy="259045"/>
    <xdr:sp macro="" textlink="">
      <xdr:nvSpPr>
        <xdr:cNvPr id="323" name="テキスト ボックス 322"/>
        <xdr:cNvSpPr txBox="1"/>
      </xdr:nvSpPr>
      <xdr:spPr>
        <a:xfrm>
          <a:off x="6705111" y="60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156007</xdr:rowOff>
    </xdr:from>
    <xdr:to>
      <xdr:col>55</xdr:col>
      <xdr:colOff>0</xdr:colOff>
      <xdr:row>55</xdr:row>
      <xdr:rowOff>9195</xdr:rowOff>
    </xdr:to>
    <xdr:cxnSp macro="">
      <xdr:nvCxnSpPr>
        <xdr:cNvPr id="352" name="直線コネクタ 351"/>
        <xdr:cNvCxnSpPr/>
      </xdr:nvCxnSpPr>
      <xdr:spPr>
        <a:xfrm>
          <a:off x="9639300" y="9071407"/>
          <a:ext cx="838200" cy="3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3" name="普通建設事業費平均値テキスト"/>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156007</xdr:rowOff>
    </xdr:from>
    <xdr:to>
      <xdr:col>50</xdr:col>
      <xdr:colOff>114300</xdr:colOff>
      <xdr:row>53</xdr:row>
      <xdr:rowOff>57582</xdr:rowOff>
    </xdr:to>
    <xdr:cxnSp macro="">
      <xdr:nvCxnSpPr>
        <xdr:cNvPr id="355" name="直線コネクタ 354"/>
        <xdr:cNvCxnSpPr/>
      </xdr:nvCxnSpPr>
      <xdr:spPr>
        <a:xfrm flipV="1">
          <a:off x="8750300" y="9071407"/>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7" name="テキスト ボックス 356"/>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57582</xdr:rowOff>
    </xdr:from>
    <xdr:to>
      <xdr:col>45</xdr:col>
      <xdr:colOff>177800</xdr:colOff>
      <xdr:row>54</xdr:row>
      <xdr:rowOff>67539</xdr:rowOff>
    </xdr:to>
    <xdr:cxnSp macro="">
      <xdr:nvCxnSpPr>
        <xdr:cNvPr id="358" name="直線コネクタ 357"/>
        <xdr:cNvCxnSpPr/>
      </xdr:nvCxnSpPr>
      <xdr:spPr>
        <a:xfrm flipV="1">
          <a:off x="7861300" y="9144432"/>
          <a:ext cx="889000" cy="1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0" name="テキスト ボックス 359"/>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67539</xdr:rowOff>
    </xdr:from>
    <xdr:to>
      <xdr:col>41</xdr:col>
      <xdr:colOff>50800</xdr:colOff>
      <xdr:row>54</xdr:row>
      <xdr:rowOff>150317</xdr:rowOff>
    </xdr:to>
    <xdr:cxnSp macro="">
      <xdr:nvCxnSpPr>
        <xdr:cNvPr id="361" name="直線コネクタ 360"/>
        <xdr:cNvCxnSpPr/>
      </xdr:nvCxnSpPr>
      <xdr:spPr>
        <a:xfrm flipV="1">
          <a:off x="6972300" y="9325839"/>
          <a:ext cx="889000" cy="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3" name="テキスト ボックス 362"/>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129845</xdr:rowOff>
    </xdr:from>
    <xdr:to>
      <xdr:col>55</xdr:col>
      <xdr:colOff>50800</xdr:colOff>
      <xdr:row>55</xdr:row>
      <xdr:rowOff>59995</xdr:rowOff>
    </xdr:to>
    <xdr:sp macro="" textlink="">
      <xdr:nvSpPr>
        <xdr:cNvPr id="371" name="楕円 370"/>
        <xdr:cNvSpPr/>
      </xdr:nvSpPr>
      <xdr:spPr>
        <a:xfrm>
          <a:off x="10426700" y="93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152722</xdr:rowOff>
    </xdr:from>
    <xdr:ext cx="534377" cy="259045"/>
    <xdr:sp macro="" textlink="">
      <xdr:nvSpPr>
        <xdr:cNvPr id="372" name="普通建設事業費該当値テキスト"/>
        <xdr:cNvSpPr txBox="1"/>
      </xdr:nvSpPr>
      <xdr:spPr>
        <a:xfrm>
          <a:off x="10528300" y="92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105207</xdr:rowOff>
    </xdr:from>
    <xdr:to>
      <xdr:col>50</xdr:col>
      <xdr:colOff>165100</xdr:colOff>
      <xdr:row>53</xdr:row>
      <xdr:rowOff>35357</xdr:rowOff>
    </xdr:to>
    <xdr:sp macro="" textlink="">
      <xdr:nvSpPr>
        <xdr:cNvPr id="373" name="楕円 372"/>
        <xdr:cNvSpPr/>
      </xdr:nvSpPr>
      <xdr:spPr>
        <a:xfrm>
          <a:off x="9588500" y="90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51884</xdr:rowOff>
    </xdr:from>
    <xdr:ext cx="534377" cy="259045"/>
    <xdr:sp macro="" textlink="">
      <xdr:nvSpPr>
        <xdr:cNvPr id="374" name="テキスト ボックス 373"/>
        <xdr:cNvSpPr txBox="1"/>
      </xdr:nvSpPr>
      <xdr:spPr>
        <a:xfrm>
          <a:off x="9372111" y="87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6782</xdr:rowOff>
    </xdr:from>
    <xdr:to>
      <xdr:col>46</xdr:col>
      <xdr:colOff>38100</xdr:colOff>
      <xdr:row>53</xdr:row>
      <xdr:rowOff>108382</xdr:rowOff>
    </xdr:to>
    <xdr:sp macro="" textlink="">
      <xdr:nvSpPr>
        <xdr:cNvPr id="375" name="楕円 374"/>
        <xdr:cNvSpPr/>
      </xdr:nvSpPr>
      <xdr:spPr>
        <a:xfrm>
          <a:off x="8699500" y="90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124909</xdr:rowOff>
    </xdr:from>
    <xdr:ext cx="534377" cy="259045"/>
    <xdr:sp macro="" textlink="">
      <xdr:nvSpPr>
        <xdr:cNvPr id="376" name="テキスト ボックス 375"/>
        <xdr:cNvSpPr txBox="1"/>
      </xdr:nvSpPr>
      <xdr:spPr>
        <a:xfrm>
          <a:off x="8483111" y="88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16739</xdr:rowOff>
    </xdr:from>
    <xdr:to>
      <xdr:col>41</xdr:col>
      <xdr:colOff>101600</xdr:colOff>
      <xdr:row>54</xdr:row>
      <xdr:rowOff>118339</xdr:rowOff>
    </xdr:to>
    <xdr:sp macro="" textlink="">
      <xdr:nvSpPr>
        <xdr:cNvPr id="377" name="楕円 376"/>
        <xdr:cNvSpPr/>
      </xdr:nvSpPr>
      <xdr:spPr>
        <a:xfrm>
          <a:off x="7810500" y="92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134866</xdr:rowOff>
    </xdr:from>
    <xdr:ext cx="534377" cy="259045"/>
    <xdr:sp macro="" textlink="">
      <xdr:nvSpPr>
        <xdr:cNvPr id="378" name="テキスト ボックス 377"/>
        <xdr:cNvSpPr txBox="1"/>
      </xdr:nvSpPr>
      <xdr:spPr>
        <a:xfrm>
          <a:off x="7594111" y="90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99517</xdr:rowOff>
    </xdr:from>
    <xdr:to>
      <xdr:col>36</xdr:col>
      <xdr:colOff>165100</xdr:colOff>
      <xdr:row>55</xdr:row>
      <xdr:rowOff>29667</xdr:rowOff>
    </xdr:to>
    <xdr:sp macro="" textlink="">
      <xdr:nvSpPr>
        <xdr:cNvPr id="379" name="楕円 378"/>
        <xdr:cNvSpPr/>
      </xdr:nvSpPr>
      <xdr:spPr>
        <a:xfrm>
          <a:off x="6921500" y="93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20794</xdr:rowOff>
    </xdr:from>
    <xdr:ext cx="534377" cy="259045"/>
    <xdr:sp macro="" textlink="">
      <xdr:nvSpPr>
        <xdr:cNvPr id="380" name="テキスト ボックス 379"/>
        <xdr:cNvSpPr txBox="1"/>
      </xdr:nvSpPr>
      <xdr:spPr>
        <a:xfrm>
          <a:off x="6705111" y="94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3797</xdr:rowOff>
    </xdr:from>
    <xdr:to>
      <xdr:col>55</xdr:col>
      <xdr:colOff>0</xdr:colOff>
      <xdr:row>77</xdr:row>
      <xdr:rowOff>94300</xdr:rowOff>
    </xdr:to>
    <xdr:cxnSp macro="">
      <xdr:nvCxnSpPr>
        <xdr:cNvPr id="407" name="直線コネクタ 406"/>
        <xdr:cNvCxnSpPr/>
      </xdr:nvCxnSpPr>
      <xdr:spPr>
        <a:xfrm>
          <a:off x="9639300" y="13033997"/>
          <a:ext cx="838200" cy="2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08" name="普通建設事業費 （ うち新規整備　）平均値テキスト"/>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3797</xdr:rowOff>
    </xdr:from>
    <xdr:to>
      <xdr:col>50</xdr:col>
      <xdr:colOff>114300</xdr:colOff>
      <xdr:row>77</xdr:row>
      <xdr:rowOff>17193</xdr:rowOff>
    </xdr:to>
    <xdr:cxnSp macro="">
      <xdr:nvCxnSpPr>
        <xdr:cNvPr id="410" name="直線コネクタ 409"/>
        <xdr:cNvCxnSpPr/>
      </xdr:nvCxnSpPr>
      <xdr:spPr>
        <a:xfrm flipV="1">
          <a:off x="8750300" y="13033997"/>
          <a:ext cx="889000" cy="18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17193</xdr:rowOff>
    </xdr:from>
    <xdr:to>
      <xdr:col>45</xdr:col>
      <xdr:colOff>177800</xdr:colOff>
      <xdr:row>77</xdr:row>
      <xdr:rowOff>87237</xdr:rowOff>
    </xdr:to>
    <xdr:cxnSp macro="">
      <xdr:nvCxnSpPr>
        <xdr:cNvPr id="413" name="直線コネクタ 412"/>
        <xdr:cNvCxnSpPr/>
      </xdr:nvCxnSpPr>
      <xdr:spPr>
        <a:xfrm flipV="1">
          <a:off x="7861300" y="13218843"/>
          <a:ext cx="8890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5" name="テキスト ボックス 414"/>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51643</xdr:rowOff>
    </xdr:from>
    <xdr:to>
      <xdr:col>41</xdr:col>
      <xdr:colOff>50800</xdr:colOff>
      <xdr:row>77</xdr:row>
      <xdr:rowOff>87237</xdr:rowOff>
    </xdr:to>
    <xdr:cxnSp macro="">
      <xdr:nvCxnSpPr>
        <xdr:cNvPr id="416" name="直線コネクタ 415"/>
        <xdr:cNvCxnSpPr/>
      </xdr:nvCxnSpPr>
      <xdr:spPr>
        <a:xfrm>
          <a:off x="6972300" y="13253293"/>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43500</xdr:rowOff>
    </xdr:from>
    <xdr:to>
      <xdr:col>55</xdr:col>
      <xdr:colOff>50800</xdr:colOff>
      <xdr:row>77</xdr:row>
      <xdr:rowOff>145100</xdr:rowOff>
    </xdr:to>
    <xdr:sp macro="" textlink="">
      <xdr:nvSpPr>
        <xdr:cNvPr id="426" name="楕円 425"/>
        <xdr:cNvSpPr/>
      </xdr:nvSpPr>
      <xdr:spPr>
        <a:xfrm>
          <a:off x="10426700" y="132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21927</xdr:rowOff>
    </xdr:from>
    <xdr:ext cx="469744" cy="259045"/>
    <xdr:sp macro="" textlink="">
      <xdr:nvSpPr>
        <xdr:cNvPr id="427" name="普通建設事業費 （ うち新規整備　）該当値テキスト"/>
        <xdr:cNvSpPr txBox="1"/>
      </xdr:nvSpPr>
      <xdr:spPr>
        <a:xfrm>
          <a:off x="10528300" y="132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124447</xdr:rowOff>
    </xdr:from>
    <xdr:to>
      <xdr:col>50</xdr:col>
      <xdr:colOff>165100</xdr:colOff>
      <xdr:row>76</xdr:row>
      <xdr:rowOff>54598</xdr:rowOff>
    </xdr:to>
    <xdr:sp macro="" textlink="">
      <xdr:nvSpPr>
        <xdr:cNvPr id="428" name="楕円 427"/>
        <xdr:cNvSpPr/>
      </xdr:nvSpPr>
      <xdr:spPr>
        <a:xfrm>
          <a:off x="9588500" y="129831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71124</xdr:rowOff>
    </xdr:from>
    <xdr:ext cx="534377" cy="259045"/>
    <xdr:sp macro="" textlink="">
      <xdr:nvSpPr>
        <xdr:cNvPr id="429" name="テキスト ボックス 428"/>
        <xdr:cNvSpPr txBox="1"/>
      </xdr:nvSpPr>
      <xdr:spPr>
        <a:xfrm>
          <a:off x="9372111" y="127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137843</xdr:rowOff>
    </xdr:from>
    <xdr:to>
      <xdr:col>46</xdr:col>
      <xdr:colOff>38100</xdr:colOff>
      <xdr:row>77</xdr:row>
      <xdr:rowOff>67993</xdr:rowOff>
    </xdr:to>
    <xdr:sp macro="" textlink="">
      <xdr:nvSpPr>
        <xdr:cNvPr id="430" name="楕円 429"/>
        <xdr:cNvSpPr/>
      </xdr:nvSpPr>
      <xdr:spPr>
        <a:xfrm>
          <a:off x="8699500" y="131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84521</xdr:rowOff>
    </xdr:from>
    <xdr:ext cx="534377" cy="259045"/>
    <xdr:sp macro="" textlink="">
      <xdr:nvSpPr>
        <xdr:cNvPr id="431" name="テキスト ボックス 430"/>
        <xdr:cNvSpPr txBox="1"/>
      </xdr:nvSpPr>
      <xdr:spPr>
        <a:xfrm>
          <a:off x="8483111" y="129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36437</xdr:rowOff>
    </xdr:from>
    <xdr:to>
      <xdr:col>41</xdr:col>
      <xdr:colOff>101600</xdr:colOff>
      <xdr:row>77</xdr:row>
      <xdr:rowOff>138037</xdr:rowOff>
    </xdr:to>
    <xdr:sp macro="" textlink="">
      <xdr:nvSpPr>
        <xdr:cNvPr id="432" name="楕円 431"/>
        <xdr:cNvSpPr/>
      </xdr:nvSpPr>
      <xdr:spPr>
        <a:xfrm>
          <a:off x="7810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129164</xdr:rowOff>
    </xdr:from>
    <xdr:ext cx="469744" cy="259045"/>
    <xdr:sp macro="" textlink="">
      <xdr:nvSpPr>
        <xdr:cNvPr id="433" name="テキスト ボックス 432"/>
        <xdr:cNvSpPr txBox="1"/>
      </xdr:nvSpPr>
      <xdr:spPr>
        <a:xfrm>
          <a:off x="7626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843</xdr:rowOff>
    </xdr:from>
    <xdr:to>
      <xdr:col>36</xdr:col>
      <xdr:colOff>165100</xdr:colOff>
      <xdr:row>77</xdr:row>
      <xdr:rowOff>102443</xdr:rowOff>
    </xdr:to>
    <xdr:sp macro="" textlink="">
      <xdr:nvSpPr>
        <xdr:cNvPr id="434" name="楕円 433"/>
        <xdr:cNvSpPr/>
      </xdr:nvSpPr>
      <xdr:spPr>
        <a:xfrm>
          <a:off x="6921500" y="132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93570</xdr:rowOff>
    </xdr:from>
    <xdr:ext cx="534377" cy="259045"/>
    <xdr:sp macro="" textlink="">
      <xdr:nvSpPr>
        <xdr:cNvPr id="435" name="テキスト ボックス 434"/>
        <xdr:cNvSpPr txBox="1"/>
      </xdr:nvSpPr>
      <xdr:spPr>
        <a:xfrm>
          <a:off x="6705111" y="132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137337</xdr:rowOff>
    </xdr:from>
    <xdr:to>
      <xdr:col>55</xdr:col>
      <xdr:colOff>0</xdr:colOff>
      <xdr:row>95</xdr:row>
      <xdr:rowOff>2539</xdr:rowOff>
    </xdr:to>
    <xdr:cxnSp macro="">
      <xdr:nvCxnSpPr>
        <xdr:cNvPr id="464" name="直線コネクタ 463"/>
        <xdr:cNvCxnSpPr/>
      </xdr:nvCxnSpPr>
      <xdr:spPr>
        <a:xfrm>
          <a:off x="9639300" y="16253637"/>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5" name="普通建設事業費 （ うち更新整備　）平均値テキスト"/>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28239</xdr:rowOff>
    </xdr:from>
    <xdr:to>
      <xdr:col>50</xdr:col>
      <xdr:colOff>114300</xdr:colOff>
      <xdr:row>94</xdr:row>
      <xdr:rowOff>137337</xdr:rowOff>
    </xdr:to>
    <xdr:cxnSp macro="">
      <xdr:nvCxnSpPr>
        <xdr:cNvPr id="467" name="直線コネクタ 466"/>
        <xdr:cNvCxnSpPr/>
      </xdr:nvCxnSpPr>
      <xdr:spPr>
        <a:xfrm>
          <a:off x="8750300" y="16144539"/>
          <a:ext cx="889000" cy="10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9" name="テキスト ボックス 468"/>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28239</xdr:rowOff>
    </xdr:from>
    <xdr:to>
      <xdr:col>45</xdr:col>
      <xdr:colOff>177800</xdr:colOff>
      <xdr:row>94</xdr:row>
      <xdr:rowOff>149053</xdr:rowOff>
    </xdr:to>
    <xdr:cxnSp macro="">
      <xdr:nvCxnSpPr>
        <xdr:cNvPr id="470" name="直線コネクタ 469"/>
        <xdr:cNvCxnSpPr/>
      </xdr:nvCxnSpPr>
      <xdr:spPr>
        <a:xfrm flipV="1">
          <a:off x="7861300" y="16144539"/>
          <a:ext cx="8890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2" name="テキスト ボックス 471"/>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149053</xdr:rowOff>
    </xdr:from>
    <xdr:to>
      <xdr:col>41</xdr:col>
      <xdr:colOff>50800</xdr:colOff>
      <xdr:row>95</xdr:row>
      <xdr:rowOff>149530</xdr:rowOff>
    </xdr:to>
    <xdr:cxnSp macro="">
      <xdr:nvCxnSpPr>
        <xdr:cNvPr id="473" name="直線コネクタ 472"/>
        <xdr:cNvCxnSpPr/>
      </xdr:nvCxnSpPr>
      <xdr:spPr>
        <a:xfrm flipV="1">
          <a:off x="6972300" y="16265353"/>
          <a:ext cx="889000" cy="1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5" name="テキスト ボックス 474"/>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7" name="テキスト ボックス 476"/>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123189</xdr:rowOff>
    </xdr:from>
    <xdr:to>
      <xdr:col>55</xdr:col>
      <xdr:colOff>50800</xdr:colOff>
      <xdr:row>95</xdr:row>
      <xdr:rowOff>53339</xdr:rowOff>
    </xdr:to>
    <xdr:sp macro="" textlink="">
      <xdr:nvSpPr>
        <xdr:cNvPr id="483" name="楕円 482"/>
        <xdr:cNvSpPr/>
      </xdr:nvSpPr>
      <xdr:spPr>
        <a:xfrm>
          <a:off x="10426700" y="162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146066</xdr:rowOff>
    </xdr:from>
    <xdr:ext cx="534377" cy="259045"/>
    <xdr:sp macro="" textlink="">
      <xdr:nvSpPr>
        <xdr:cNvPr id="484" name="普通建設事業費 （ うち更新整備　）該当値テキスト"/>
        <xdr:cNvSpPr txBox="1"/>
      </xdr:nvSpPr>
      <xdr:spPr>
        <a:xfrm>
          <a:off x="10528300"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86537</xdr:rowOff>
    </xdr:from>
    <xdr:to>
      <xdr:col>50</xdr:col>
      <xdr:colOff>165100</xdr:colOff>
      <xdr:row>95</xdr:row>
      <xdr:rowOff>16687</xdr:rowOff>
    </xdr:to>
    <xdr:sp macro="" textlink="">
      <xdr:nvSpPr>
        <xdr:cNvPr id="485" name="楕円 484"/>
        <xdr:cNvSpPr/>
      </xdr:nvSpPr>
      <xdr:spPr>
        <a:xfrm>
          <a:off x="9588500" y="162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33214</xdr:rowOff>
    </xdr:from>
    <xdr:ext cx="534377" cy="259045"/>
    <xdr:sp macro="" textlink="">
      <xdr:nvSpPr>
        <xdr:cNvPr id="486" name="テキスト ボックス 485"/>
        <xdr:cNvSpPr txBox="1"/>
      </xdr:nvSpPr>
      <xdr:spPr>
        <a:xfrm>
          <a:off x="9372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148889</xdr:rowOff>
    </xdr:from>
    <xdr:to>
      <xdr:col>46</xdr:col>
      <xdr:colOff>38100</xdr:colOff>
      <xdr:row>94</xdr:row>
      <xdr:rowOff>79039</xdr:rowOff>
    </xdr:to>
    <xdr:sp macro="" textlink="">
      <xdr:nvSpPr>
        <xdr:cNvPr id="487" name="楕円 486"/>
        <xdr:cNvSpPr/>
      </xdr:nvSpPr>
      <xdr:spPr>
        <a:xfrm>
          <a:off x="8699500" y="160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95566</xdr:rowOff>
    </xdr:from>
    <xdr:ext cx="534377" cy="259045"/>
    <xdr:sp macro="" textlink="">
      <xdr:nvSpPr>
        <xdr:cNvPr id="488" name="テキスト ボックス 487"/>
        <xdr:cNvSpPr txBox="1"/>
      </xdr:nvSpPr>
      <xdr:spPr>
        <a:xfrm>
          <a:off x="8483111" y="158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98253</xdr:rowOff>
    </xdr:from>
    <xdr:to>
      <xdr:col>41</xdr:col>
      <xdr:colOff>101600</xdr:colOff>
      <xdr:row>95</xdr:row>
      <xdr:rowOff>28403</xdr:rowOff>
    </xdr:to>
    <xdr:sp macro="" textlink="">
      <xdr:nvSpPr>
        <xdr:cNvPr id="489" name="楕円 488"/>
        <xdr:cNvSpPr/>
      </xdr:nvSpPr>
      <xdr:spPr>
        <a:xfrm>
          <a:off x="7810500" y="162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44930</xdr:rowOff>
    </xdr:from>
    <xdr:ext cx="534377" cy="259045"/>
    <xdr:sp macro="" textlink="">
      <xdr:nvSpPr>
        <xdr:cNvPr id="490" name="テキスト ボックス 489"/>
        <xdr:cNvSpPr txBox="1"/>
      </xdr:nvSpPr>
      <xdr:spPr>
        <a:xfrm>
          <a:off x="7594111" y="15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98730</xdr:rowOff>
    </xdr:from>
    <xdr:to>
      <xdr:col>36</xdr:col>
      <xdr:colOff>165100</xdr:colOff>
      <xdr:row>96</xdr:row>
      <xdr:rowOff>28880</xdr:rowOff>
    </xdr:to>
    <xdr:sp macro="" textlink="">
      <xdr:nvSpPr>
        <xdr:cNvPr id="491" name="楕円 490"/>
        <xdr:cNvSpPr/>
      </xdr:nvSpPr>
      <xdr:spPr>
        <a:xfrm>
          <a:off x="6921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45407</xdr:rowOff>
    </xdr:from>
    <xdr:ext cx="534377" cy="259045"/>
    <xdr:sp macro="" textlink="">
      <xdr:nvSpPr>
        <xdr:cNvPr id="492" name="テキスト ボックス 491"/>
        <xdr:cNvSpPr txBox="1"/>
      </xdr:nvSpPr>
      <xdr:spPr>
        <a:xfrm>
          <a:off x="6705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47689</xdr:rowOff>
    </xdr:from>
    <xdr:to>
      <xdr:col>85</xdr:col>
      <xdr:colOff>127000</xdr:colOff>
      <xdr:row>31</xdr:row>
      <xdr:rowOff>29020</xdr:rowOff>
    </xdr:to>
    <xdr:cxnSp macro="">
      <xdr:nvCxnSpPr>
        <xdr:cNvPr id="521" name="直線コネクタ 520"/>
        <xdr:cNvCxnSpPr/>
      </xdr:nvCxnSpPr>
      <xdr:spPr>
        <a:xfrm>
          <a:off x="15481300" y="5191189"/>
          <a:ext cx="8382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2" name="災害復旧事業費平均値テキスト"/>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47689</xdr:rowOff>
    </xdr:from>
    <xdr:to>
      <xdr:col>81</xdr:col>
      <xdr:colOff>50800</xdr:colOff>
      <xdr:row>39</xdr:row>
      <xdr:rowOff>44450</xdr:rowOff>
    </xdr:to>
    <xdr:cxnSp macro="">
      <xdr:nvCxnSpPr>
        <xdr:cNvPr id="524" name="直線コネクタ 523"/>
        <xdr:cNvCxnSpPr/>
      </xdr:nvCxnSpPr>
      <xdr:spPr>
        <a:xfrm flipV="1">
          <a:off x="14592300" y="5191189"/>
          <a:ext cx="889000" cy="15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26" name="テキスト ボックス 525"/>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149670</xdr:rowOff>
    </xdr:from>
    <xdr:to>
      <xdr:col>85</xdr:col>
      <xdr:colOff>177800</xdr:colOff>
      <xdr:row>31</xdr:row>
      <xdr:rowOff>79820</xdr:rowOff>
    </xdr:to>
    <xdr:sp macro="" textlink="">
      <xdr:nvSpPr>
        <xdr:cNvPr id="540" name="楕円 539"/>
        <xdr:cNvSpPr/>
      </xdr:nvSpPr>
      <xdr:spPr>
        <a:xfrm>
          <a:off x="16268700" y="52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102697</xdr:rowOff>
    </xdr:from>
    <xdr:ext cx="469744" cy="259045"/>
    <xdr:sp macro="" textlink="">
      <xdr:nvSpPr>
        <xdr:cNvPr id="541" name="災害復旧事業費該当値テキスト"/>
        <xdr:cNvSpPr txBox="1"/>
      </xdr:nvSpPr>
      <xdr:spPr>
        <a:xfrm>
          <a:off x="16370300" y="524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168339</xdr:rowOff>
    </xdr:from>
    <xdr:to>
      <xdr:col>81</xdr:col>
      <xdr:colOff>101600</xdr:colOff>
      <xdr:row>30</xdr:row>
      <xdr:rowOff>98489</xdr:rowOff>
    </xdr:to>
    <xdr:sp macro="" textlink="">
      <xdr:nvSpPr>
        <xdr:cNvPr id="542" name="楕円 541"/>
        <xdr:cNvSpPr/>
      </xdr:nvSpPr>
      <xdr:spPr>
        <a:xfrm>
          <a:off x="15430500" y="51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115016</xdr:rowOff>
    </xdr:from>
    <xdr:ext cx="469744" cy="259045"/>
    <xdr:sp macro="" textlink="">
      <xdr:nvSpPr>
        <xdr:cNvPr id="543" name="テキスト ボックス 542"/>
        <xdr:cNvSpPr txBox="1"/>
      </xdr:nvSpPr>
      <xdr:spPr>
        <a:xfrm>
          <a:off x="15246428" y="49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134385</xdr:rowOff>
    </xdr:from>
    <xdr:to>
      <xdr:col>85</xdr:col>
      <xdr:colOff>127000</xdr:colOff>
      <xdr:row>73</xdr:row>
      <xdr:rowOff>41573</xdr:rowOff>
    </xdr:to>
    <xdr:cxnSp macro="">
      <xdr:nvCxnSpPr>
        <xdr:cNvPr id="627" name="直線コネクタ 626"/>
        <xdr:cNvCxnSpPr/>
      </xdr:nvCxnSpPr>
      <xdr:spPr>
        <a:xfrm>
          <a:off x="15481300" y="12478785"/>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8" name="公債費平均値テキスト"/>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123203</xdr:rowOff>
    </xdr:from>
    <xdr:to>
      <xdr:col>81</xdr:col>
      <xdr:colOff>50800</xdr:colOff>
      <xdr:row>72</xdr:row>
      <xdr:rowOff>134385</xdr:rowOff>
    </xdr:to>
    <xdr:cxnSp macro="">
      <xdr:nvCxnSpPr>
        <xdr:cNvPr id="630" name="直線コネクタ 629"/>
        <xdr:cNvCxnSpPr/>
      </xdr:nvCxnSpPr>
      <xdr:spPr>
        <a:xfrm>
          <a:off x="14592300" y="1246760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2" name="テキスト ボックス 631"/>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123203</xdr:rowOff>
    </xdr:from>
    <xdr:to>
      <xdr:col>76</xdr:col>
      <xdr:colOff>114300</xdr:colOff>
      <xdr:row>73</xdr:row>
      <xdr:rowOff>57138</xdr:rowOff>
    </xdr:to>
    <xdr:cxnSp macro="">
      <xdr:nvCxnSpPr>
        <xdr:cNvPr id="633" name="直線コネクタ 632"/>
        <xdr:cNvCxnSpPr/>
      </xdr:nvCxnSpPr>
      <xdr:spPr>
        <a:xfrm flipV="1">
          <a:off x="13703300" y="12467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5" name="テキスト ボックス 634"/>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40907</xdr:rowOff>
    </xdr:from>
    <xdr:to>
      <xdr:col>71</xdr:col>
      <xdr:colOff>177800</xdr:colOff>
      <xdr:row>73</xdr:row>
      <xdr:rowOff>57138</xdr:rowOff>
    </xdr:to>
    <xdr:cxnSp macro="">
      <xdr:nvCxnSpPr>
        <xdr:cNvPr id="636" name="直線コネクタ 635"/>
        <xdr:cNvCxnSpPr/>
      </xdr:nvCxnSpPr>
      <xdr:spPr>
        <a:xfrm>
          <a:off x="12814300" y="125567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0" name="テキスト ボックス 639"/>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162223</xdr:rowOff>
    </xdr:from>
    <xdr:to>
      <xdr:col>85</xdr:col>
      <xdr:colOff>177800</xdr:colOff>
      <xdr:row>73</xdr:row>
      <xdr:rowOff>92373</xdr:rowOff>
    </xdr:to>
    <xdr:sp macro="" textlink="">
      <xdr:nvSpPr>
        <xdr:cNvPr id="646" name="楕円 645"/>
        <xdr:cNvSpPr/>
      </xdr:nvSpPr>
      <xdr:spPr>
        <a:xfrm>
          <a:off x="16268700" y="125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13650</xdr:rowOff>
    </xdr:from>
    <xdr:ext cx="534377" cy="259045"/>
    <xdr:sp macro="" textlink="">
      <xdr:nvSpPr>
        <xdr:cNvPr id="647" name="公債費該当値テキスト"/>
        <xdr:cNvSpPr txBox="1"/>
      </xdr:nvSpPr>
      <xdr:spPr>
        <a:xfrm>
          <a:off x="16370300" y="123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83585</xdr:rowOff>
    </xdr:from>
    <xdr:to>
      <xdr:col>81</xdr:col>
      <xdr:colOff>101600</xdr:colOff>
      <xdr:row>73</xdr:row>
      <xdr:rowOff>13735</xdr:rowOff>
    </xdr:to>
    <xdr:sp macro="" textlink="">
      <xdr:nvSpPr>
        <xdr:cNvPr id="648" name="楕円 647"/>
        <xdr:cNvSpPr/>
      </xdr:nvSpPr>
      <xdr:spPr>
        <a:xfrm>
          <a:off x="15430500" y="12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30262</xdr:rowOff>
    </xdr:from>
    <xdr:ext cx="534377" cy="259045"/>
    <xdr:sp macro="" textlink="">
      <xdr:nvSpPr>
        <xdr:cNvPr id="649" name="テキスト ボックス 648"/>
        <xdr:cNvSpPr txBox="1"/>
      </xdr:nvSpPr>
      <xdr:spPr>
        <a:xfrm>
          <a:off x="15214111" y="1220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72403</xdr:rowOff>
    </xdr:from>
    <xdr:to>
      <xdr:col>76</xdr:col>
      <xdr:colOff>165100</xdr:colOff>
      <xdr:row>73</xdr:row>
      <xdr:rowOff>2553</xdr:rowOff>
    </xdr:to>
    <xdr:sp macro="" textlink="">
      <xdr:nvSpPr>
        <xdr:cNvPr id="650" name="楕円 649"/>
        <xdr:cNvSpPr/>
      </xdr:nvSpPr>
      <xdr:spPr>
        <a:xfrm>
          <a:off x="14541500" y="124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19080</xdr:rowOff>
    </xdr:from>
    <xdr:ext cx="534377" cy="259045"/>
    <xdr:sp macro="" textlink="">
      <xdr:nvSpPr>
        <xdr:cNvPr id="651" name="テキスト ボックス 650"/>
        <xdr:cNvSpPr txBox="1"/>
      </xdr:nvSpPr>
      <xdr:spPr>
        <a:xfrm>
          <a:off x="14325111" y="121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6338</xdr:rowOff>
    </xdr:from>
    <xdr:to>
      <xdr:col>72</xdr:col>
      <xdr:colOff>38100</xdr:colOff>
      <xdr:row>73</xdr:row>
      <xdr:rowOff>107938</xdr:rowOff>
    </xdr:to>
    <xdr:sp macro="" textlink="">
      <xdr:nvSpPr>
        <xdr:cNvPr id="652" name="楕円 651"/>
        <xdr:cNvSpPr/>
      </xdr:nvSpPr>
      <xdr:spPr>
        <a:xfrm>
          <a:off x="13652500" y="125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124465</xdr:rowOff>
    </xdr:from>
    <xdr:ext cx="534377" cy="259045"/>
    <xdr:sp macro="" textlink="">
      <xdr:nvSpPr>
        <xdr:cNvPr id="653" name="テキスト ボックス 652"/>
        <xdr:cNvSpPr txBox="1"/>
      </xdr:nvSpPr>
      <xdr:spPr>
        <a:xfrm>
          <a:off x="13436111" y="122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161557</xdr:rowOff>
    </xdr:from>
    <xdr:to>
      <xdr:col>67</xdr:col>
      <xdr:colOff>101600</xdr:colOff>
      <xdr:row>73</xdr:row>
      <xdr:rowOff>91707</xdr:rowOff>
    </xdr:to>
    <xdr:sp macro="" textlink="">
      <xdr:nvSpPr>
        <xdr:cNvPr id="654" name="楕円 653"/>
        <xdr:cNvSpPr/>
      </xdr:nvSpPr>
      <xdr:spPr>
        <a:xfrm>
          <a:off x="12763500" y="125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108234</xdr:rowOff>
    </xdr:from>
    <xdr:ext cx="534377" cy="259045"/>
    <xdr:sp macro="" textlink="">
      <xdr:nvSpPr>
        <xdr:cNvPr id="655" name="テキスト ボックス 654"/>
        <xdr:cNvSpPr txBox="1"/>
      </xdr:nvSpPr>
      <xdr:spPr>
        <a:xfrm>
          <a:off x="12547111" y="122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160350</xdr:rowOff>
    </xdr:from>
    <xdr:to>
      <xdr:col>85</xdr:col>
      <xdr:colOff>127000</xdr:colOff>
      <xdr:row>98</xdr:row>
      <xdr:rowOff>77445</xdr:rowOff>
    </xdr:to>
    <xdr:cxnSp macro="">
      <xdr:nvCxnSpPr>
        <xdr:cNvPr id="684" name="直線コネクタ 683"/>
        <xdr:cNvCxnSpPr/>
      </xdr:nvCxnSpPr>
      <xdr:spPr>
        <a:xfrm>
          <a:off x="15481300" y="16791000"/>
          <a:ext cx="8382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141300</xdr:rowOff>
    </xdr:from>
    <xdr:to>
      <xdr:col>81</xdr:col>
      <xdr:colOff>50800</xdr:colOff>
      <xdr:row>97</xdr:row>
      <xdr:rowOff>160350</xdr:rowOff>
    </xdr:to>
    <xdr:cxnSp macro="">
      <xdr:nvCxnSpPr>
        <xdr:cNvPr id="687" name="直線コネクタ 686"/>
        <xdr:cNvCxnSpPr/>
      </xdr:nvCxnSpPr>
      <xdr:spPr>
        <a:xfrm>
          <a:off x="14592300" y="1677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141300</xdr:rowOff>
    </xdr:from>
    <xdr:to>
      <xdr:col>76</xdr:col>
      <xdr:colOff>114300</xdr:colOff>
      <xdr:row>98</xdr:row>
      <xdr:rowOff>148444</xdr:rowOff>
    </xdr:to>
    <xdr:cxnSp macro="">
      <xdr:nvCxnSpPr>
        <xdr:cNvPr id="690" name="直線コネクタ 689"/>
        <xdr:cNvCxnSpPr/>
      </xdr:nvCxnSpPr>
      <xdr:spPr>
        <a:xfrm flipV="1">
          <a:off x="13703300" y="16771950"/>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148444</xdr:rowOff>
    </xdr:from>
    <xdr:to>
      <xdr:col>71</xdr:col>
      <xdr:colOff>177800</xdr:colOff>
      <xdr:row>98</xdr:row>
      <xdr:rowOff>161741</xdr:rowOff>
    </xdr:to>
    <xdr:cxnSp macro="">
      <xdr:nvCxnSpPr>
        <xdr:cNvPr id="693" name="直線コネクタ 692"/>
        <xdr:cNvCxnSpPr/>
      </xdr:nvCxnSpPr>
      <xdr:spPr>
        <a:xfrm flipV="1">
          <a:off x="12814300" y="169505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26645</xdr:rowOff>
    </xdr:from>
    <xdr:to>
      <xdr:col>85</xdr:col>
      <xdr:colOff>177800</xdr:colOff>
      <xdr:row>98</xdr:row>
      <xdr:rowOff>128245</xdr:rowOff>
    </xdr:to>
    <xdr:sp macro="" textlink="">
      <xdr:nvSpPr>
        <xdr:cNvPr id="703" name="楕円 702"/>
        <xdr:cNvSpPr/>
      </xdr:nvSpPr>
      <xdr:spPr>
        <a:xfrm>
          <a:off x="162687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113022</xdr:rowOff>
    </xdr:from>
    <xdr:ext cx="469744" cy="259045"/>
    <xdr:sp macro="" textlink="">
      <xdr:nvSpPr>
        <xdr:cNvPr id="704" name="積立金該当値テキスト"/>
        <xdr:cNvSpPr txBox="1"/>
      </xdr:nvSpPr>
      <xdr:spPr>
        <a:xfrm>
          <a:off x="16370300" y="167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109550</xdr:rowOff>
    </xdr:from>
    <xdr:to>
      <xdr:col>81</xdr:col>
      <xdr:colOff>101600</xdr:colOff>
      <xdr:row>98</xdr:row>
      <xdr:rowOff>39700</xdr:rowOff>
    </xdr:to>
    <xdr:sp macro="" textlink="">
      <xdr:nvSpPr>
        <xdr:cNvPr id="705" name="楕円 704"/>
        <xdr:cNvSpPr/>
      </xdr:nvSpPr>
      <xdr:spPr>
        <a:xfrm>
          <a:off x="15430500" y="16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30827</xdr:rowOff>
    </xdr:from>
    <xdr:ext cx="534377" cy="259045"/>
    <xdr:sp macro="" textlink="">
      <xdr:nvSpPr>
        <xdr:cNvPr id="706" name="テキスト ボックス 705"/>
        <xdr:cNvSpPr txBox="1"/>
      </xdr:nvSpPr>
      <xdr:spPr>
        <a:xfrm>
          <a:off x="15214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90500</xdr:rowOff>
    </xdr:from>
    <xdr:to>
      <xdr:col>76</xdr:col>
      <xdr:colOff>165100</xdr:colOff>
      <xdr:row>98</xdr:row>
      <xdr:rowOff>20650</xdr:rowOff>
    </xdr:to>
    <xdr:sp macro="" textlink="">
      <xdr:nvSpPr>
        <xdr:cNvPr id="707" name="楕円 706"/>
        <xdr:cNvSpPr/>
      </xdr:nvSpPr>
      <xdr:spPr>
        <a:xfrm>
          <a:off x="145415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11777</xdr:rowOff>
    </xdr:from>
    <xdr:ext cx="534377" cy="259045"/>
    <xdr:sp macro="" textlink="">
      <xdr:nvSpPr>
        <xdr:cNvPr id="708" name="テキスト ボックス 707"/>
        <xdr:cNvSpPr txBox="1"/>
      </xdr:nvSpPr>
      <xdr:spPr>
        <a:xfrm>
          <a:off x="14325111" y="168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97644</xdr:rowOff>
    </xdr:from>
    <xdr:to>
      <xdr:col>72</xdr:col>
      <xdr:colOff>38100</xdr:colOff>
      <xdr:row>99</xdr:row>
      <xdr:rowOff>27794</xdr:rowOff>
    </xdr:to>
    <xdr:sp macro="" textlink="">
      <xdr:nvSpPr>
        <xdr:cNvPr id="709" name="楕円 708"/>
        <xdr:cNvSpPr/>
      </xdr:nvSpPr>
      <xdr:spPr>
        <a:xfrm>
          <a:off x="13652500" y="168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18921</xdr:rowOff>
    </xdr:from>
    <xdr:ext cx="469744" cy="259045"/>
    <xdr:sp macro="" textlink="">
      <xdr:nvSpPr>
        <xdr:cNvPr id="710" name="テキスト ボックス 709"/>
        <xdr:cNvSpPr txBox="1"/>
      </xdr:nvSpPr>
      <xdr:spPr>
        <a:xfrm>
          <a:off x="13468428" y="169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110941</xdr:rowOff>
    </xdr:from>
    <xdr:to>
      <xdr:col>67</xdr:col>
      <xdr:colOff>101600</xdr:colOff>
      <xdr:row>99</xdr:row>
      <xdr:rowOff>41091</xdr:rowOff>
    </xdr:to>
    <xdr:sp macro="" textlink="">
      <xdr:nvSpPr>
        <xdr:cNvPr id="711" name="楕円 710"/>
        <xdr:cNvSpPr/>
      </xdr:nvSpPr>
      <xdr:spPr>
        <a:xfrm>
          <a:off x="12763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32218</xdr:rowOff>
    </xdr:from>
    <xdr:ext cx="469744" cy="259045"/>
    <xdr:sp macro="" textlink="">
      <xdr:nvSpPr>
        <xdr:cNvPr id="712" name="テキスト ボックス 711"/>
        <xdr:cNvSpPr txBox="1"/>
      </xdr:nvSpPr>
      <xdr:spPr>
        <a:xfrm>
          <a:off x="12579428" y="1700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145741</xdr:rowOff>
    </xdr:from>
    <xdr:to>
      <xdr:col>116</xdr:col>
      <xdr:colOff>63500</xdr:colOff>
      <xdr:row>39</xdr:row>
      <xdr:rowOff>83366</xdr:rowOff>
    </xdr:to>
    <xdr:cxnSp macro="">
      <xdr:nvCxnSpPr>
        <xdr:cNvPr id="743" name="直線コネクタ 742"/>
        <xdr:cNvCxnSpPr/>
      </xdr:nvCxnSpPr>
      <xdr:spPr>
        <a:xfrm flipV="1">
          <a:off x="21323300" y="6660841"/>
          <a:ext cx="8382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83366</xdr:rowOff>
    </xdr:from>
    <xdr:to>
      <xdr:col>111</xdr:col>
      <xdr:colOff>177800</xdr:colOff>
      <xdr:row>39</xdr:row>
      <xdr:rowOff>83856</xdr:rowOff>
    </xdr:to>
    <xdr:cxnSp macro="">
      <xdr:nvCxnSpPr>
        <xdr:cNvPr id="746" name="直線コネクタ 745"/>
        <xdr:cNvCxnSpPr/>
      </xdr:nvCxnSpPr>
      <xdr:spPr>
        <a:xfrm flipV="1">
          <a:off x="20434300" y="676991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83856</xdr:rowOff>
    </xdr:from>
    <xdr:to>
      <xdr:col>107</xdr:col>
      <xdr:colOff>50800</xdr:colOff>
      <xdr:row>39</xdr:row>
      <xdr:rowOff>83856</xdr:rowOff>
    </xdr:to>
    <xdr:cxnSp macro="">
      <xdr:nvCxnSpPr>
        <xdr:cNvPr id="749" name="直線コネクタ 748"/>
        <xdr:cNvCxnSpPr/>
      </xdr:nvCxnSpPr>
      <xdr:spPr>
        <a:xfrm>
          <a:off x="19545300" y="6770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83856</xdr:rowOff>
    </xdr:from>
    <xdr:to>
      <xdr:col>102</xdr:col>
      <xdr:colOff>114300</xdr:colOff>
      <xdr:row>39</xdr:row>
      <xdr:rowOff>84836</xdr:rowOff>
    </xdr:to>
    <xdr:cxnSp macro="">
      <xdr:nvCxnSpPr>
        <xdr:cNvPr id="752" name="直線コネクタ 751"/>
        <xdr:cNvCxnSpPr/>
      </xdr:nvCxnSpPr>
      <xdr:spPr>
        <a:xfrm flipV="1">
          <a:off x="18656300" y="67704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62" name="楕円 761"/>
        <xdr:cNvSpPr/>
      </xdr:nvSpPr>
      <xdr:spPr>
        <a:xfrm>
          <a:off x="221107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9868</xdr:rowOff>
    </xdr:from>
    <xdr:ext cx="378565" cy="259045"/>
    <xdr:sp macro="" textlink="">
      <xdr:nvSpPr>
        <xdr:cNvPr id="763" name="投資及び出資金該当値テキスト"/>
        <xdr:cNvSpPr txBox="1"/>
      </xdr:nvSpPr>
      <xdr:spPr>
        <a:xfrm>
          <a:off x="22212300" y="652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32566</xdr:rowOff>
    </xdr:from>
    <xdr:to>
      <xdr:col>112</xdr:col>
      <xdr:colOff>38100</xdr:colOff>
      <xdr:row>39</xdr:row>
      <xdr:rowOff>134166</xdr:rowOff>
    </xdr:to>
    <xdr:sp macro="" textlink="">
      <xdr:nvSpPr>
        <xdr:cNvPr id="764" name="楕円 763"/>
        <xdr:cNvSpPr/>
      </xdr:nvSpPr>
      <xdr:spPr>
        <a:xfrm>
          <a:off x="21272500" y="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125293</xdr:rowOff>
    </xdr:from>
    <xdr:ext cx="313932" cy="259045"/>
    <xdr:sp macro="" textlink="">
      <xdr:nvSpPr>
        <xdr:cNvPr id="765" name="テキスト ボックス 764"/>
        <xdr:cNvSpPr txBox="1"/>
      </xdr:nvSpPr>
      <xdr:spPr>
        <a:xfrm>
          <a:off x="21166333" y="6811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33056</xdr:rowOff>
    </xdr:from>
    <xdr:to>
      <xdr:col>107</xdr:col>
      <xdr:colOff>101600</xdr:colOff>
      <xdr:row>39</xdr:row>
      <xdr:rowOff>134656</xdr:rowOff>
    </xdr:to>
    <xdr:sp macro="" textlink="">
      <xdr:nvSpPr>
        <xdr:cNvPr id="766" name="楕円 765"/>
        <xdr:cNvSpPr/>
      </xdr:nvSpPr>
      <xdr:spPr>
        <a:xfrm>
          <a:off x="20383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125783</xdr:rowOff>
    </xdr:from>
    <xdr:ext cx="313932" cy="259045"/>
    <xdr:sp macro="" textlink="">
      <xdr:nvSpPr>
        <xdr:cNvPr id="767" name="テキスト ボックス 766"/>
        <xdr:cNvSpPr txBox="1"/>
      </xdr:nvSpPr>
      <xdr:spPr>
        <a:xfrm>
          <a:off x="20277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33056</xdr:rowOff>
    </xdr:from>
    <xdr:to>
      <xdr:col>102</xdr:col>
      <xdr:colOff>165100</xdr:colOff>
      <xdr:row>39</xdr:row>
      <xdr:rowOff>134656</xdr:rowOff>
    </xdr:to>
    <xdr:sp macro="" textlink="">
      <xdr:nvSpPr>
        <xdr:cNvPr id="768" name="楕円 767"/>
        <xdr:cNvSpPr/>
      </xdr:nvSpPr>
      <xdr:spPr>
        <a:xfrm>
          <a:off x="19494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125783</xdr:rowOff>
    </xdr:from>
    <xdr:ext cx="313932" cy="259045"/>
    <xdr:sp macro="" textlink="">
      <xdr:nvSpPr>
        <xdr:cNvPr id="769" name="テキスト ボックス 768"/>
        <xdr:cNvSpPr txBox="1"/>
      </xdr:nvSpPr>
      <xdr:spPr>
        <a:xfrm>
          <a:off x="19388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34036</xdr:rowOff>
    </xdr:from>
    <xdr:to>
      <xdr:col>98</xdr:col>
      <xdr:colOff>38100</xdr:colOff>
      <xdr:row>39</xdr:row>
      <xdr:rowOff>135636</xdr:rowOff>
    </xdr:to>
    <xdr:sp macro="" textlink="">
      <xdr:nvSpPr>
        <xdr:cNvPr id="770" name="楕円 769"/>
        <xdr:cNvSpPr/>
      </xdr:nvSpPr>
      <xdr:spPr>
        <a:xfrm>
          <a:off x="18605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126763</xdr:rowOff>
    </xdr:from>
    <xdr:ext cx="313932" cy="259045"/>
    <xdr:sp macro="" textlink="">
      <xdr:nvSpPr>
        <xdr:cNvPr id="771" name="テキスト ボックス 770"/>
        <xdr:cNvSpPr txBox="1"/>
      </xdr:nvSpPr>
      <xdr:spPr>
        <a:xfrm>
          <a:off x="18499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137357</xdr:rowOff>
    </xdr:from>
    <xdr:to>
      <xdr:col>116</xdr:col>
      <xdr:colOff>63500</xdr:colOff>
      <xdr:row>57</xdr:row>
      <xdr:rowOff>162960</xdr:rowOff>
    </xdr:to>
    <xdr:cxnSp macro="">
      <xdr:nvCxnSpPr>
        <xdr:cNvPr id="796" name="直線コネクタ 795"/>
        <xdr:cNvCxnSpPr/>
      </xdr:nvCxnSpPr>
      <xdr:spPr>
        <a:xfrm flipV="1">
          <a:off x="21323300" y="991000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79064</xdr:rowOff>
    </xdr:from>
    <xdr:to>
      <xdr:col>111</xdr:col>
      <xdr:colOff>177800</xdr:colOff>
      <xdr:row>57</xdr:row>
      <xdr:rowOff>162960</xdr:rowOff>
    </xdr:to>
    <xdr:cxnSp macro="">
      <xdr:nvCxnSpPr>
        <xdr:cNvPr id="799" name="直線コネクタ 798"/>
        <xdr:cNvCxnSpPr/>
      </xdr:nvCxnSpPr>
      <xdr:spPr>
        <a:xfrm>
          <a:off x="20434300" y="9680264"/>
          <a:ext cx="8890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79064</xdr:rowOff>
    </xdr:from>
    <xdr:to>
      <xdr:col>107</xdr:col>
      <xdr:colOff>50800</xdr:colOff>
      <xdr:row>57</xdr:row>
      <xdr:rowOff>151187</xdr:rowOff>
    </xdr:to>
    <xdr:cxnSp macro="">
      <xdr:nvCxnSpPr>
        <xdr:cNvPr id="802" name="直線コネクタ 801"/>
        <xdr:cNvCxnSpPr/>
      </xdr:nvCxnSpPr>
      <xdr:spPr>
        <a:xfrm flipV="1">
          <a:off x="19545300" y="9680264"/>
          <a:ext cx="889000" cy="2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4" name="テキスト ボックス 803"/>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146844</xdr:rowOff>
    </xdr:from>
    <xdr:to>
      <xdr:col>102</xdr:col>
      <xdr:colOff>114300</xdr:colOff>
      <xdr:row>57</xdr:row>
      <xdr:rowOff>151187</xdr:rowOff>
    </xdr:to>
    <xdr:cxnSp macro="">
      <xdr:nvCxnSpPr>
        <xdr:cNvPr id="805" name="直線コネクタ 804"/>
        <xdr:cNvCxnSpPr/>
      </xdr:nvCxnSpPr>
      <xdr:spPr>
        <a:xfrm>
          <a:off x="18656300" y="99194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86557</xdr:rowOff>
    </xdr:from>
    <xdr:to>
      <xdr:col>116</xdr:col>
      <xdr:colOff>114300</xdr:colOff>
      <xdr:row>58</xdr:row>
      <xdr:rowOff>16707</xdr:rowOff>
    </xdr:to>
    <xdr:sp macro="" textlink="">
      <xdr:nvSpPr>
        <xdr:cNvPr id="815" name="楕円 814"/>
        <xdr:cNvSpPr/>
      </xdr:nvSpPr>
      <xdr:spPr>
        <a:xfrm>
          <a:off x="22110700" y="98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1484</xdr:rowOff>
    </xdr:from>
    <xdr:ext cx="469744" cy="259045"/>
    <xdr:sp macro="" textlink="">
      <xdr:nvSpPr>
        <xdr:cNvPr id="816" name="貸付金該当値テキスト"/>
        <xdr:cNvSpPr txBox="1"/>
      </xdr:nvSpPr>
      <xdr:spPr>
        <a:xfrm>
          <a:off x="22212300" y="977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112160</xdr:rowOff>
    </xdr:from>
    <xdr:to>
      <xdr:col>112</xdr:col>
      <xdr:colOff>38100</xdr:colOff>
      <xdr:row>58</xdr:row>
      <xdr:rowOff>42310</xdr:rowOff>
    </xdr:to>
    <xdr:sp macro="" textlink="">
      <xdr:nvSpPr>
        <xdr:cNvPr id="817" name="楕円 816"/>
        <xdr:cNvSpPr/>
      </xdr:nvSpPr>
      <xdr:spPr>
        <a:xfrm>
          <a:off x="212725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33437</xdr:rowOff>
    </xdr:from>
    <xdr:ext cx="378565" cy="259045"/>
    <xdr:sp macro="" textlink="">
      <xdr:nvSpPr>
        <xdr:cNvPr id="818" name="テキスト ボックス 817"/>
        <xdr:cNvSpPr txBox="1"/>
      </xdr:nvSpPr>
      <xdr:spPr>
        <a:xfrm>
          <a:off x="21134017" y="997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28264</xdr:rowOff>
    </xdr:from>
    <xdr:to>
      <xdr:col>107</xdr:col>
      <xdr:colOff>101600</xdr:colOff>
      <xdr:row>56</xdr:row>
      <xdr:rowOff>129864</xdr:rowOff>
    </xdr:to>
    <xdr:sp macro="" textlink="">
      <xdr:nvSpPr>
        <xdr:cNvPr id="819" name="楕円 818"/>
        <xdr:cNvSpPr/>
      </xdr:nvSpPr>
      <xdr:spPr>
        <a:xfrm>
          <a:off x="20383500" y="9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146391</xdr:rowOff>
    </xdr:from>
    <xdr:ext cx="469744" cy="259045"/>
    <xdr:sp macro="" textlink="">
      <xdr:nvSpPr>
        <xdr:cNvPr id="820" name="テキスト ボックス 819"/>
        <xdr:cNvSpPr txBox="1"/>
      </xdr:nvSpPr>
      <xdr:spPr>
        <a:xfrm>
          <a:off x="20199428" y="9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100387</xdr:rowOff>
    </xdr:from>
    <xdr:to>
      <xdr:col>102</xdr:col>
      <xdr:colOff>165100</xdr:colOff>
      <xdr:row>58</xdr:row>
      <xdr:rowOff>30537</xdr:rowOff>
    </xdr:to>
    <xdr:sp macro="" textlink="">
      <xdr:nvSpPr>
        <xdr:cNvPr id="821" name="楕円 820"/>
        <xdr:cNvSpPr/>
      </xdr:nvSpPr>
      <xdr:spPr>
        <a:xfrm>
          <a:off x="194945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21664</xdr:rowOff>
    </xdr:from>
    <xdr:ext cx="378565" cy="259045"/>
    <xdr:sp macro="" textlink="">
      <xdr:nvSpPr>
        <xdr:cNvPr id="822" name="テキスト ボックス 821"/>
        <xdr:cNvSpPr txBox="1"/>
      </xdr:nvSpPr>
      <xdr:spPr>
        <a:xfrm>
          <a:off x="19356017" y="996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96044</xdr:rowOff>
    </xdr:from>
    <xdr:to>
      <xdr:col>98</xdr:col>
      <xdr:colOff>38100</xdr:colOff>
      <xdr:row>58</xdr:row>
      <xdr:rowOff>26194</xdr:rowOff>
    </xdr:to>
    <xdr:sp macro="" textlink="">
      <xdr:nvSpPr>
        <xdr:cNvPr id="823" name="楕円 822"/>
        <xdr:cNvSpPr/>
      </xdr:nvSpPr>
      <xdr:spPr>
        <a:xfrm>
          <a:off x="18605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17321</xdr:rowOff>
    </xdr:from>
    <xdr:ext cx="378565" cy="259045"/>
    <xdr:sp macro="" textlink="">
      <xdr:nvSpPr>
        <xdr:cNvPr id="824" name="テキスト ボックス 823"/>
        <xdr:cNvSpPr txBox="1"/>
      </xdr:nvSpPr>
      <xdr:spPr>
        <a:xfrm>
          <a:off x="18467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119446</xdr:rowOff>
    </xdr:from>
    <xdr:to>
      <xdr:col>116</xdr:col>
      <xdr:colOff>63500</xdr:colOff>
      <xdr:row>75</xdr:row>
      <xdr:rowOff>5100</xdr:rowOff>
    </xdr:to>
    <xdr:cxnSp macro="">
      <xdr:nvCxnSpPr>
        <xdr:cNvPr id="852" name="直線コネクタ 851"/>
        <xdr:cNvCxnSpPr/>
      </xdr:nvCxnSpPr>
      <xdr:spPr>
        <a:xfrm flipV="1">
          <a:off x="21323300" y="12806746"/>
          <a:ext cx="8382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5100</xdr:rowOff>
    </xdr:from>
    <xdr:to>
      <xdr:col>111</xdr:col>
      <xdr:colOff>177800</xdr:colOff>
      <xdr:row>75</xdr:row>
      <xdr:rowOff>23388</xdr:rowOff>
    </xdr:to>
    <xdr:cxnSp macro="">
      <xdr:nvCxnSpPr>
        <xdr:cNvPr id="855" name="直線コネクタ 854"/>
        <xdr:cNvCxnSpPr/>
      </xdr:nvCxnSpPr>
      <xdr:spPr>
        <a:xfrm flipV="1">
          <a:off x="20434300" y="128638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23388</xdr:rowOff>
    </xdr:from>
    <xdr:to>
      <xdr:col>107</xdr:col>
      <xdr:colOff>50800</xdr:colOff>
      <xdr:row>75</xdr:row>
      <xdr:rowOff>82367</xdr:rowOff>
    </xdr:to>
    <xdr:cxnSp macro="">
      <xdr:nvCxnSpPr>
        <xdr:cNvPr id="858" name="直線コネクタ 857"/>
        <xdr:cNvCxnSpPr/>
      </xdr:nvCxnSpPr>
      <xdr:spPr>
        <a:xfrm flipV="1">
          <a:off x="19545300" y="1288213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82367</xdr:rowOff>
    </xdr:from>
    <xdr:to>
      <xdr:col>102</xdr:col>
      <xdr:colOff>114300</xdr:colOff>
      <xdr:row>75</xdr:row>
      <xdr:rowOff>102804</xdr:rowOff>
    </xdr:to>
    <xdr:cxnSp macro="">
      <xdr:nvCxnSpPr>
        <xdr:cNvPr id="861" name="直線コネクタ 860"/>
        <xdr:cNvCxnSpPr/>
      </xdr:nvCxnSpPr>
      <xdr:spPr>
        <a:xfrm flipV="1">
          <a:off x="18656300" y="1294111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68646</xdr:rowOff>
    </xdr:from>
    <xdr:to>
      <xdr:col>116</xdr:col>
      <xdr:colOff>114300</xdr:colOff>
      <xdr:row>74</xdr:row>
      <xdr:rowOff>170246</xdr:rowOff>
    </xdr:to>
    <xdr:sp macro="" textlink="">
      <xdr:nvSpPr>
        <xdr:cNvPr id="871" name="楕円 870"/>
        <xdr:cNvSpPr/>
      </xdr:nvSpPr>
      <xdr:spPr>
        <a:xfrm>
          <a:off x="22110700" y="127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47073</xdr:rowOff>
    </xdr:from>
    <xdr:ext cx="534377" cy="259045"/>
    <xdr:sp macro="" textlink="">
      <xdr:nvSpPr>
        <xdr:cNvPr id="872" name="繰出金該当値テキスト"/>
        <xdr:cNvSpPr txBox="1"/>
      </xdr:nvSpPr>
      <xdr:spPr>
        <a:xfrm>
          <a:off x="22212300" y="127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125750</xdr:rowOff>
    </xdr:from>
    <xdr:to>
      <xdr:col>112</xdr:col>
      <xdr:colOff>38100</xdr:colOff>
      <xdr:row>75</xdr:row>
      <xdr:rowOff>55900</xdr:rowOff>
    </xdr:to>
    <xdr:sp macro="" textlink="">
      <xdr:nvSpPr>
        <xdr:cNvPr id="873" name="楕円 872"/>
        <xdr:cNvSpPr/>
      </xdr:nvSpPr>
      <xdr:spPr>
        <a:xfrm>
          <a:off x="21272500" y="1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47027</xdr:rowOff>
    </xdr:from>
    <xdr:ext cx="534377" cy="259045"/>
    <xdr:sp macro="" textlink="">
      <xdr:nvSpPr>
        <xdr:cNvPr id="874" name="テキスト ボックス 873"/>
        <xdr:cNvSpPr txBox="1"/>
      </xdr:nvSpPr>
      <xdr:spPr>
        <a:xfrm>
          <a:off x="21056111" y="129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144038</xdr:rowOff>
    </xdr:from>
    <xdr:to>
      <xdr:col>107</xdr:col>
      <xdr:colOff>101600</xdr:colOff>
      <xdr:row>75</xdr:row>
      <xdr:rowOff>74188</xdr:rowOff>
    </xdr:to>
    <xdr:sp macro="" textlink="">
      <xdr:nvSpPr>
        <xdr:cNvPr id="875" name="楕円 874"/>
        <xdr:cNvSpPr/>
      </xdr:nvSpPr>
      <xdr:spPr>
        <a:xfrm>
          <a:off x="203835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65315</xdr:rowOff>
    </xdr:from>
    <xdr:ext cx="534377" cy="259045"/>
    <xdr:sp macro="" textlink="">
      <xdr:nvSpPr>
        <xdr:cNvPr id="876" name="テキスト ボックス 875"/>
        <xdr:cNvSpPr txBox="1"/>
      </xdr:nvSpPr>
      <xdr:spPr>
        <a:xfrm>
          <a:off x="20167111" y="129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31567</xdr:rowOff>
    </xdr:from>
    <xdr:to>
      <xdr:col>102</xdr:col>
      <xdr:colOff>165100</xdr:colOff>
      <xdr:row>75</xdr:row>
      <xdr:rowOff>133167</xdr:rowOff>
    </xdr:to>
    <xdr:sp macro="" textlink="">
      <xdr:nvSpPr>
        <xdr:cNvPr id="877" name="楕円 876"/>
        <xdr:cNvSpPr/>
      </xdr:nvSpPr>
      <xdr:spPr>
        <a:xfrm>
          <a:off x="19494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124294</xdr:rowOff>
    </xdr:from>
    <xdr:ext cx="534377" cy="259045"/>
    <xdr:sp macro="" textlink="">
      <xdr:nvSpPr>
        <xdr:cNvPr id="878" name="テキスト ボックス 877"/>
        <xdr:cNvSpPr txBox="1"/>
      </xdr:nvSpPr>
      <xdr:spPr>
        <a:xfrm>
          <a:off x="19278111" y="129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52004</xdr:rowOff>
    </xdr:from>
    <xdr:to>
      <xdr:col>98</xdr:col>
      <xdr:colOff>38100</xdr:colOff>
      <xdr:row>75</xdr:row>
      <xdr:rowOff>153603</xdr:rowOff>
    </xdr:to>
    <xdr:sp macro="" textlink="">
      <xdr:nvSpPr>
        <xdr:cNvPr id="879" name="楕円 878"/>
        <xdr:cNvSpPr/>
      </xdr:nvSpPr>
      <xdr:spPr>
        <a:xfrm>
          <a:off x="18605500" y="12910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144732</xdr:rowOff>
    </xdr:from>
    <xdr:ext cx="534377" cy="259045"/>
    <xdr:sp macro="" textlink="">
      <xdr:nvSpPr>
        <xdr:cNvPr id="880" name="テキスト ボックス 879"/>
        <xdr:cNvSpPr txBox="1"/>
      </xdr:nvSpPr>
      <xdr:spPr>
        <a:xfrm>
          <a:off x="18389111" y="130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における性質別歳出の特徴は，公債費と扶助費。公債費については全国平均、類似団体内平均と比べて大きく上回っており過去に実施した大型プロジェクトや国の経済対策に伴って発行した市債の影響が依然として残っている。扶助費については県内平均、類似団体内平均と比べて大きく上回っており，</a:t>
          </a:r>
          <a:r>
            <a:rPr kumimoji="1" lang="ja-JP" altLang="en-US" sz="1100" b="0" i="0" baseline="0">
              <a:solidFill>
                <a:schemeClr val="dk1"/>
              </a:solidFill>
              <a:effectLst/>
              <a:latin typeface="+mn-lt"/>
              <a:ea typeface="+mn-ea"/>
              <a:cs typeface="+mn-cs"/>
            </a:rPr>
            <a:t>公定価格の改定に伴うこども園や障がい者関係をはじめとした増加などを要因として</a:t>
          </a:r>
          <a:r>
            <a:rPr kumimoji="1" lang="ja-JP" altLang="ja-JP" sz="1100" b="0" i="0" baseline="0">
              <a:solidFill>
                <a:schemeClr val="dk1"/>
              </a:solidFill>
              <a:effectLst/>
              <a:latin typeface="+mn-lt"/>
              <a:ea typeface="+mn-ea"/>
              <a:cs typeface="+mn-cs"/>
            </a:rPr>
            <a:t>増加傾向が続いている。また，令和４年８月大雨被害により，</a:t>
          </a:r>
          <a:r>
            <a:rPr kumimoji="1" lang="ja-JP" altLang="en-US" sz="1100" b="0" i="0" baseline="0">
              <a:solidFill>
                <a:schemeClr val="dk1"/>
              </a:solidFill>
              <a:effectLst/>
              <a:latin typeface="+mn-lt"/>
              <a:ea typeface="+mn-ea"/>
              <a:cs typeface="+mn-cs"/>
            </a:rPr>
            <a:t>令和４年度に引き続き，</a:t>
          </a:r>
          <a:r>
            <a:rPr kumimoji="1" lang="ja-JP" altLang="ja-JP" sz="1100" b="0" i="0" baseline="0">
              <a:solidFill>
                <a:schemeClr val="dk1"/>
              </a:solidFill>
              <a:effectLst/>
              <a:latin typeface="+mn-lt"/>
              <a:ea typeface="+mn-ea"/>
              <a:cs typeface="+mn-cs"/>
            </a:rPr>
            <a:t>災害復旧事業費が</a:t>
          </a:r>
          <a:r>
            <a:rPr kumimoji="1" lang="ja-JP" altLang="en-US" sz="1100" b="0" i="0" baseline="0">
              <a:solidFill>
                <a:schemeClr val="dk1"/>
              </a:solidFill>
              <a:effectLst/>
              <a:latin typeface="+mn-lt"/>
              <a:ea typeface="+mn-ea"/>
              <a:cs typeface="+mn-cs"/>
            </a:rPr>
            <a:t>高止まりしている。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人件費・物件費については、全国平均、県内平均、類似団体内平均を下回っており、特に人件費については、集中改革プラン等の実施による職員数の見直しの効果が表れている。今後、必要な人員を確保したうえで、適正な定員管理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その他の特徴としては、</a:t>
          </a:r>
          <a:r>
            <a:rPr kumimoji="1" lang="ja-JP" altLang="en-US" sz="1100" b="0" i="0" baseline="0">
              <a:solidFill>
                <a:schemeClr val="dk1"/>
              </a:solidFill>
              <a:effectLst/>
              <a:latin typeface="+mn-lt"/>
              <a:ea typeface="+mn-ea"/>
              <a:cs typeface="+mn-cs"/>
            </a:rPr>
            <a:t>補助費として令和３年度に学校給食無償化（中学校３年生），</a:t>
          </a:r>
          <a:r>
            <a:rPr kumimoji="1" lang="ja-JP" altLang="ja-JP" sz="1100" b="0" i="0" baseline="0">
              <a:solidFill>
                <a:schemeClr val="dk1"/>
              </a:solidFill>
              <a:effectLst/>
              <a:latin typeface="+mn-lt"/>
              <a:ea typeface="+mn-ea"/>
              <a:cs typeface="+mn-cs"/>
            </a:rPr>
            <a:t>令和４年度は学校給食無償化</a:t>
          </a:r>
          <a:r>
            <a:rPr kumimoji="1" lang="ja-JP" altLang="en-US" sz="1100" b="0" i="0" baseline="0">
              <a:solidFill>
                <a:schemeClr val="dk1"/>
              </a:solidFill>
              <a:effectLst/>
              <a:latin typeface="+mn-lt"/>
              <a:ea typeface="+mn-ea"/>
              <a:cs typeface="+mn-cs"/>
            </a:rPr>
            <a:t>中学校全</a:t>
          </a:r>
          <a:r>
            <a:rPr kumimoji="1" lang="ja-JP" altLang="ja-JP" sz="1100" b="0" i="0" baseline="0">
              <a:solidFill>
                <a:schemeClr val="dk1"/>
              </a:solidFill>
              <a:effectLst/>
              <a:latin typeface="+mn-lt"/>
              <a:ea typeface="+mn-ea"/>
              <a:cs typeface="+mn-cs"/>
            </a:rPr>
            <a:t>学年拡大，令和５年度は</a:t>
          </a:r>
          <a:r>
            <a:rPr kumimoji="1" lang="ja-JP" altLang="en-US" sz="1100" b="0" i="0" baseline="0">
              <a:solidFill>
                <a:schemeClr val="dk1"/>
              </a:solidFill>
              <a:effectLst/>
              <a:latin typeface="+mn-lt"/>
              <a:ea typeface="+mn-ea"/>
              <a:cs typeface="+mn-cs"/>
            </a:rPr>
            <a:t>学校給食無償化小中全学年に拡大のほか，</a:t>
          </a:r>
          <a:r>
            <a:rPr kumimoji="1" lang="ja-JP" altLang="ja-JP" sz="1100" b="0" i="0" baseline="0">
              <a:solidFill>
                <a:schemeClr val="dk1"/>
              </a:solidFill>
              <a:effectLst/>
              <a:latin typeface="+mn-lt"/>
              <a:ea typeface="+mn-ea"/>
              <a:cs typeface="+mn-cs"/>
            </a:rPr>
            <a:t>プレミアム商品券発行</a:t>
          </a:r>
          <a:r>
            <a:rPr kumimoji="1" lang="ja-JP" altLang="en-US" sz="1100" b="0" i="0" baseline="0">
              <a:solidFill>
                <a:schemeClr val="dk1"/>
              </a:solidFill>
              <a:effectLst/>
              <a:latin typeface="+mn-lt"/>
              <a:ea typeface="+mn-ea"/>
              <a:cs typeface="+mn-cs"/>
            </a:rPr>
            <a:t>など要因により，全国平均，県内平均，類似団体平均を上回っている状況である。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100511</xdr:rowOff>
    </xdr:from>
    <xdr:to>
      <xdr:col>24</xdr:col>
      <xdr:colOff>63500</xdr:colOff>
      <xdr:row>30</xdr:row>
      <xdr:rowOff>161472</xdr:rowOff>
    </xdr:to>
    <xdr:cxnSp macro="">
      <xdr:nvCxnSpPr>
        <xdr:cNvPr id="63" name="直線コネクタ 62"/>
        <xdr:cNvCxnSpPr/>
      </xdr:nvCxnSpPr>
      <xdr:spPr>
        <a:xfrm flipV="1">
          <a:off x="3797300" y="5244011"/>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161472</xdr:rowOff>
    </xdr:from>
    <xdr:to>
      <xdr:col>19</xdr:col>
      <xdr:colOff>177800</xdr:colOff>
      <xdr:row>30</xdr:row>
      <xdr:rowOff>163649</xdr:rowOff>
    </xdr:to>
    <xdr:cxnSp macro="">
      <xdr:nvCxnSpPr>
        <xdr:cNvPr id="66" name="直線コネクタ 65"/>
        <xdr:cNvCxnSpPr/>
      </xdr:nvCxnSpPr>
      <xdr:spPr>
        <a:xfrm flipV="1">
          <a:off x="2908300" y="530497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163649</xdr:rowOff>
    </xdr:from>
    <xdr:to>
      <xdr:col>15</xdr:col>
      <xdr:colOff>50800</xdr:colOff>
      <xdr:row>31</xdr:row>
      <xdr:rowOff>65133</xdr:rowOff>
    </xdr:to>
    <xdr:cxnSp macro="">
      <xdr:nvCxnSpPr>
        <xdr:cNvPr id="69" name="直線コネクタ 68"/>
        <xdr:cNvCxnSpPr/>
      </xdr:nvCxnSpPr>
      <xdr:spPr>
        <a:xfrm flipV="1">
          <a:off x="2019300" y="5307149"/>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161472</xdr:rowOff>
    </xdr:from>
    <xdr:to>
      <xdr:col>10</xdr:col>
      <xdr:colOff>114300</xdr:colOff>
      <xdr:row>31</xdr:row>
      <xdr:rowOff>65133</xdr:rowOff>
    </xdr:to>
    <xdr:cxnSp macro="">
      <xdr:nvCxnSpPr>
        <xdr:cNvPr id="72" name="直線コネクタ 71"/>
        <xdr:cNvCxnSpPr/>
      </xdr:nvCxnSpPr>
      <xdr:spPr>
        <a:xfrm>
          <a:off x="1130300" y="53049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49711</xdr:rowOff>
    </xdr:from>
    <xdr:to>
      <xdr:col>24</xdr:col>
      <xdr:colOff>114300</xdr:colOff>
      <xdr:row>30</xdr:row>
      <xdr:rowOff>151311</xdr:rowOff>
    </xdr:to>
    <xdr:sp macro="" textlink="">
      <xdr:nvSpPr>
        <xdr:cNvPr id="82" name="楕円 81"/>
        <xdr:cNvSpPr/>
      </xdr:nvSpPr>
      <xdr:spPr>
        <a:xfrm>
          <a:off x="4584700" y="51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2738</xdr:rowOff>
    </xdr:from>
    <xdr:ext cx="469744" cy="259045"/>
    <xdr:sp macro="" textlink="">
      <xdr:nvSpPr>
        <xdr:cNvPr id="83" name="議会費該当値テキスト"/>
        <xdr:cNvSpPr txBox="1"/>
      </xdr:nvSpPr>
      <xdr:spPr>
        <a:xfrm>
          <a:off x="4686300" y="51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110672</xdr:rowOff>
    </xdr:from>
    <xdr:to>
      <xdr:col>20</xdr:col>
      <xdr:colOff>38100</xdr:colOff>
      <xdr:row>31</xdr:row>
      <xdr:rowOff>40822</xdr:rowOff>
    </xdr:to>
    <xdr:sp macro="" textlink="">
      <xdr:nvSpPr>
        <xdr:cNvPr id="84" name="楕円 83"/>
        <xdr:cNvSpPr/>
      </xdr:nvSpPr>
      <xdr:spPr>
        <a:xfrm>
          <a:off x="3746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57349</xdr:rowOff>
    </xdr:from>
    <xdr:ext cx="469744" cy="259045"/>
    <xdr:sp macro="" textlink="">
      <xdr:nvSpPr>
        <xdr:cNvPr id="85" name="テキスト ボックス 84"/>
        <xdr:cNvSpPr txBox="1"/>
      </xdr:nvSpPr>
      <xdr:spPr>
        <a:xfrm>
          <a:off x="3562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112849</xdr:rowOff>
    </xdr:from>
    <xdr:to>
      <xdr:col>15</xdr:col>
      <xdr:colOff>101600</xdr:colOff>
      <xdr:row>31</xdr:row>
      <xdr:rowOff>42999</xdr:rowOff>
    </xdr:to>
    <xdr:sp macro="" textlink="">
      <xdr:nvSpPr>
        <xdr:cNvPr id="86" name="楕円 85"/>
        <xdr:cNvSpPr/>
      </xdr:nvSpPr>
      <xdr:spPr>
        <a:xfrm>
          <a:off x="2857500" y="52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59526</xdr:rowOff>
    </xdr:from>
    <xdr:ext cx="469744" cy="259045"/>
    <xdr:sp macro="" textlink="">
      <xdr:nvSpPr>
        <xdr:cNvPr id="87" name="テキスト ボックス 86"/>
        <xdr:cNvSpPr txBox="1"/>
      </xdr:nvSpPr>
      <xdr:spPr>
        <a:xfrm>
          <a:off x="2673428" y="50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14333</xdr:rowOff>
    </xdr:from>
    <xdr:to>
      <xdr:col>10</xdr:col>
      <xdr:colOff>165100</xdr:colOff>
      <xdr:row>31</xdr:row>
      <xdr:rowOff>115933</xdr:rowOff>
    </xdr:to>
    <xdr:sp macro="" textlink="">
      <xdr:nvSpPr>
        <xdr:cNvPr id="88" name="楕円 87"/>
        <xdr:cNvSpPr/>
      </xdr:nvSpPr>
      <xdr:spPr>
        <a:xfrm>
          <a:off x="19685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132460</xdr:rowOff>
    </xdr:from>
    <xdr:ext cx="469744" cy="259045"/>
    <xdr:sp macro="" textlink="">
      <xdr:nvSpPr>
        <xdr:cNvPr id="89" name="テキスト ボックス 88"/>
        <xdr:cNvSpPr txBox="1"/>
      </xdr:nvSpPr>
      <xdr:spPr>
        <a:xfrm>
          <a:off x="1784428" y="51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110672</xdr:rowOff>
    </xdr:from>
    <xdr:to>
      <xdr:col>6</xdr:col>
      <xdr:colOff>38100</xdr:colOff>
      <xdr:row>31</xdr:row>
      <xdr:rowOff>40822</xdr:rowOff>
    </xdr:to>
    <xdr:sp macro="" textlink="">
      <xdr:nvSpPr>
        <xdr:cNvPr id="90" name="楕円 89"/>
        <xdr:cNvSpPr/>
      </xdr:nvSpPr>
      <xdr:spPr>
        <a:xfrm>
          <a:off x="1079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57349</xdr:rowOff>
    </xdr:from>
    <xdr:ext cx="469744" cy="259045"/>
    <xdr:sp macro="" textlink="">
      <xdr:nvSpPr>
        <xdr:cNvPr id="91" name="テキスト ボックス 90"/>
        <xdr:cNvSpPr txBox="1"/>
      </xdr:nvSpPr>
      <xdr:spPr>
        <a:xfrm>
          <a:off x="895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103467</xdr:rowOff>
    </xdr:from>
    <xdr:to>
      <xdr:col>24</xdr:col>
      <xdr:colOff>63500</xdr:colOff>
      <xdr:row>58</xdr:row>
      <xdr:rowOff>119749</xdr:rowOff>
    </xdr:to>
    <xdr:cxnSp macro="">
      <xdr:nvCxnSpPr>
        <xdr:cNvPr id="121" name="直線コネクタ 120"/>
        <xdr:cNvCxnSpPr/>
      </xdr:nvCxnSpPr>
      <xdr:spPr>
        <a:xfrm flipV="1">
          <a:off x="3797300" y="10047567"/>
          <a:ext cx="8382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87478</xdr:rowOff>
    </xdr:from>
    <xdr:to>
      <xdr:col>19</xdr:col>
      <xdr:colOff>177800</xdr:colOff>
      <xdr:row>58</xdr:row>
      <xdr:rowOff>119749</xdr:rowOff>
    </xdr:to>
    <xdr:cxnSp macro="">
      <xdr:nvCxnSpPr>
        <xdr:cNvPr id="124" name="直線コネクタ 123"/>
        <xdr:cNvCxnSpPr/>
      </xdr:nvCxnSpPr>
      <xdr:spPr>
        <a:xfrm>
          <a:off x="2908300" y="10031578"/>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89535</xdr:rowOff>
    </xdr:from>
    <xdr:to>
      <xdr:col>15</xdr:col>
      <xdr:colOff>50800</xdr:colOff>
      <xdr:row>58</xdr:row>
      <xdr:rowOff>87478</xdr:rowOff>
    </xdr:to>
    <xdr:cxnSp macro="">
      <xdr:nvCxnSpPr>
        <xdr:cNvPr id="127" name="直線コネクタ 126"/>
        <xdr:cNvCxnSpPr/>
      </xdr:nvCxnSpPr>
      <xdr:spPr>
        <a:xfrm>
          <a:off x="2019300" y="8833485"/>
          <a:ext cx="889000" cy="11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89535</xdr:rowOff>
    </xdr:from>
    <xdr:to>
      <xdr:col>10</xdr:col>
      <xdr:colOff>114300</xdr:colOff>
      <xdr:row>58</xdr:row>
      <xdr:rowOff>160833</xdr:rowOff>
    </xdr:to>
    <xdr:cxnSp macro="">
      <xdr:nvCxnSpPr>
        <xdr:cNvPr id="130" name="直線コネクタ 129"/>
        <xdr:cNvCxnSpPr/>
      </xdr:nvCxnSpPr>
      <xdr:spPr>
        <a:xfrm flipV="1">
          <a:off x="1130300" y="8833485"/>
          <a:ext cx="889000" cy="12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52667</xdr:rowOff>
    </xdr:from>
    <xdr:to>
      <xdr:col>24</xdr:col>
      <xdr:colOff>114300</xdr:colOff>
      <xdr:row>58</xdr:row>
      <xdr:rowOff>154267</xdr:rowOff>
    </xdr:to>
    <xdr:sp macro="" textlink="">
      <xdr:nvSpPr>
        <xdr:cNvPr id="140" name="楕円 139"/>
        <xdr:cNvSpPr/>
      </xdr:nvSpPr>
      <xdr:spPr>
        <a:xfrm>
          <a:off x="45847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139044</xdr:rowOff>
    </xdr:from>
    <xdr:ext cx="534377" cy="259045"/>
    <xdr:sp macro="" textlink="">
      <xdr:nvSpPr>
        <xdr:cNvPr id="141" name="総務費該当値テキスト"/>
        <xdr:cNvSpPr txBox="1"/>
      </xdr:nvSpPr>
      <xdr:spPr>
        <a:xfrm>
          <a:off x="4686300" y="9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68949</xdr:rowOff>
    </xdr:from>
    <xdr:to>
      <xdr:col>20</xdr:col>
      <xdr:colOff>38100</xdr:colOff>
      <xdr:row>58</xdr:row>
      <xdr:rowOff>170549</xdr:rowOff>
    </xdr:to>
    <xdr:sp macro="" textlink="">
      <xdr:nvSpPr>
        <xdr:cNvPr id="142" name="楕円 141"/>
        <xdr:cNvSpPr/>
      </xdr:nvSpPr>
      <xdr:spPr>
        <a:xfrm>
          <a:off x="3746500" y="10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161676</xdr:rowOff>
    </xdr:from>
    <xdr:ext cx="534377" cy="259045"/>
    <xdr:sp macro="" textlink="">
      <xdr:nvSpPr>
        <xdr:cNvPr id="143" name="テキスト ボックス 142"/>
        <xdr:cNvSpPr txBox="1"/>
      </xdr:nvSpPr>
      <xdr:spPr>
        <a:xfrm>
          <a:off x="3530111" y="10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36678</xdr:rowOff>
    </xdr:from>
    <xdr:to>
      <xdr:col>15</xdr:col>
      <xdr:colOff>101600</xdr:colOff>
      <xdr:row>58</xdr:row>
      <xdr:rowOff>138278</xdr:rowOff>
    </xdr:to>
    <xdr:sp macro="" textlink="">
      <xdr:nvSpPr>
        <xdr:cNvPr id="144" name="楕円 143"/>
        <xdr:cNvSpPr/>
      </xdr:nvSpPr>
      <xdr:spPr>
        <a:xfrm>
          <a:off x="2857500" y="9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129405</xdr:rowOff>
    </xdr:from>
    <xdr:ext cx="534377" cy="259045"/>
    <xdr:sp macro="" textlink="">
      <xdr:nvSpPr>
        <xdr:cNvPr id="145" name="テキスト ボックス 144"/>
        <xdr:cNvSpPr txBox="1"/>
      </xdr:nvSpPr>
      <xdr:spPr>
        <a:xfrm>
          <a:off x="2641111" y="10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38735</xdr:rowOff>
    </xdr:from>
    <xdr:to>
      <xdr:col>10</xdr:col>
      <xdr:colOff>165100</xdr:colOff>
      <xdr:row>51</xdr:row>
      <xdr:rowOff>140335</xdr:rowOff>
    </xdr:to>
    <xdr:sp macro="" textlink="">
      <xdr:nvSpPr>
        <xdr:cNvPr id="146" name="楕円 145"/>
        <xdr:cNvSpPr/>
      </xdr:nvSpPr>
      <xdr:spPr>
        <a:xfrm>
          <a:off x="1968500" y="87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131462</xdr:rowOff>
    </xdr:from>
    <xdr:ext cx="599010" cy="259045"/>
    <xdr:sp macro="" textlink="">
      <xdr:nvSpPr>
        <xdr:cNvPr id="147" name="テキスト ボックス 146"/>
        <xdr:cNvSpPr txBox="1"/>
      </xdr:nvSpPr>
      <xdr:spPr>
        <a:xfrm>
          <a:off x="1719795" y="88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110033</xdr:rowOff>
    </xdr:from>
    <xdr:to>
      <xdr:col>6</xdr:col>
      <xdr:colOff>38100</xdr:colOff>
      <xdr:row>59</xdr:row>
      <xdr:rowOff>40183</xdr:rowOff>
    </xdr:to>
    <xdr:sp macro="" textlink="">
      <xdr:nvSpPr>
        <xdr:cNvPr id="148" name="楕円 147"/>
        <xdr:cNvSpPr/>
      </xdr:nvSpPr>
      <xdr:spPr>
        <a:xfrm>
          <a:off x="1079500" y="10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31310</xdr:rowOff>
    </xdr:from>
    <xdr:ext cx="534377" cy="259045"/>
    <xdr:sp macro="" textlink="">
      <xdr:nvSpPr>
        <xdr:cNvPr id="149" name="テキスト ボックス 148"/>
        <xdr:cNvSpPr txBox="1"/>
      </xdr:nvSpPr>
      <xdr:spPr>
        <a:xfrm>
          <a:off x="863111" y="101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166084</xdr:rowOff>
    </xdr:from>
    <xdr:to>
      <xdr:col>24</xdr:col>
      <xdr:colOff>63500</xdr:colOff>
      <xdr:row>77</xdr:row>
      <xdr:rowOff>33325</xdr:rowOff>
    </xdr:to>
    <xdr:cxnSp macro="">
      <xdr:nvCxnSpPr>
        <xdr:cNvPr id="179" name="直線コネクタ 178"/>
        <xdr:cNvCxnSpPr/>
      </xdr:nvCxnSpPr>
      <xdr:spPr>
        <a:xfrm flipV="1">
          <a:off x="3797300" y="13024834"/>
          <a:ext cx="8382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129856</xdr:rowOff>
    </xdr:from>
    <xdr:ext cx="599010" cy="259045"/>
    <xdr:sp macro="" textlink="">
      <xdr:nvSpPr>
        <xdr:cNvPr id="180" name="民生費平均値テキスト"/>
        <xdr:cNvSpPr txBox="1"/>
      </xdr:nvSpPr>
      <xdr:spPr>
        <a:xfrm>
          <a:off x="4686300" y="1281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106800</xdr:rowOff>
    </xdr:from>
    <xdr:to>
      <xdr:col>19</xdr:col>
      <xdr:colOff>177800</xdr:colOff>
      <xdr:row>77</xdr:row>
      <xdr:rowOff>33325</xdr:rowOff>
    </xdr:to>
    <xdr:cxnSp macro="">
      <xdr:nvCxnSpPr>
        <xdr:cNvPr id="182" name="直線コネクタ 181"/>
        <xdr:cNvCxnSpPr/>
      </xdr:nvCxnSpPr>
      <xdr:spPr>
        <a:xfrm>
          <a:off x="2908300" y="12794100"/>
          <a:ext cx="889000" cy="4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53694</xdr:rowOff>
    </xdr:from>
    <xdr:ext cx="599010" cy="259045"/>
    <xdr:sp macro="" textlink="">
      <xdr:nvSpPr>
        <xdr:cNvPr id="184" name="テキスト ボックス 183"/>
        <xdr:cNvSpPr txBox="1"/>
      </xdr:nvSpPr>
      <xdr:spPr>
        <a:xfrm>
          <a:off x="3497795" y="129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106800</xdr:rowOff>
    </xdr:from>
    <xdr:to>
      <xdr:col>15</xdr:col>
      <xdr:colOff>50800</xdr:colOff>
      <xdr:row>78</xdr:row>
      <xdr:rowOff>26124</xdr:rowOff>
    </xdr:to>
    <xdr:cxnSp macro="">
      <xdr:nvCxnSpPr>
        <xdr:cNvPr id="185" name="直線コネクタ 184"/>
        <xdr:cNvCxnSpPr/>
      </xdr:nvCxnSpPr>
      <xdr:spPr>
        <a:xfrm flipV="1">
          <a:off x="2019300" y="12794100"/>
          <a:ext cx="889000" cy="6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26124</xdr:rowOff>
    </xdr:from>
    <xdr:to>
      <xdr:col>10</xdr:col>
      <xdr:colOff>114300</xdr:colOff>
      <xdr:row>79</xdr:row>
      <xdr:rowOff>90112</xdr:rowOff>
    </xdr:to>
    <xdr:cxnSp macro="">
      <xdr:nvCxnSpPr>
        <xdr:cNvPr id="188" name="直線コネクタ 187"/>
        <xdr:cNvCxnSpPr/>
      </xdr:nvCxnSpPr>
      <xdr:spPr>
        <a:xfrm flipV="1">
          <a:off x="1130300" y="13399224"/>
          <a:ext cx="889000" cy="2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100537</xdr:rowOff>
    </xdr:from>
    <xdr:ext cx="599010" cy="259045"/>
    <xdr:sp macro="" textlink="">
      <xdr:nvSpPr>
        <xdr:cNvPr id="192" name="テキスト ボックス 191"/>
        <xdr:cNvSpPr txBox="1"/>
      </xdr:nvSpPr>
      <xdr:spPr>
        <a:xfrm>
          <a:off x="830795" y="133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115284</xdr:rowOff>
    </xdr:from>
    <xdr:to>
      <xdr:col>24</xdr:col>
      <xdr:colOff>114300</xdr:colOff>
      <xdr:row>76</xdr:row>
      <xdr:rowOff>45434</xdr:rowOff>
    </xdr:to>
    <xdr:sp macro="" textlink="">
      <xdr:nvSpPr>
        <xdr:cNvPr id="198" name="楕円 197"/>
        <xdr:cNvSpPr/>
      </xdr:nvSpPr>
      <xdr:spPr>
        <a:xfrm>
          <a:off x="4584700" y="129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93711</xdr:rowOff>
    </xdr:from>
    <xdr:ext cx="599010" cy="259045"/>
    <xdr:sp macro="" textlink="">
      <xdr:nvSpPr>
        <xdr:cNvPr id="199" name="民生費該当値テキスト"/>
        <xdr:cNvSpPr txBox="1"/>
      </xdr:nvSpPr>
      <xdr:spPr>
        <a:xfrm>
          <a:off x="4686300" y="1295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153975</xdr:rowOff>
    </xdr:from>
    <xdr:to>
      <xdr:col>20</xdr:col>
      <xdr:colOff>38100</xdr:colOff>
      <xdr:row>77</xdr:row>
      <xdr:rowOff>84125</xdr:rowOff>
    </xdr:to>
    <xdr:sp macro="" textlink="">
      <xdr:nvSpPr>
        <xdr:cNvPr id="200" name="楕円 199"/>
        <xdr:cNvSpPr/>
      </xdr:nvSpPr>
      <xdr:spPr>
        <a:xfrm>
          <a:off x="3746500" y="131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75252</xdr:rowOff>
    </xdr:from>
    <xdr:ext cx="599010" cy="259045"/>
    <xdr:sp macro="" textlink="">
      <xdr:nvSpPr>
        <xdr:cNvPr id="201" name="テキスト ボックス 200"/>
        <xdr:cNvSpPr txBox="1"/>
      </xdr:nvSpPr>
      <xdr:spPr>
        <a:xfrm>
          <a:off x="3497795" y="132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56000</xdr:rowOff>
    </xdr:from>
    <xdr:to>
      <xdr:col>15</xdr:col>
      <xdr:colOff>101600</xdr:colOff>
      <xdr:row>74</xdr:row>
      <xdr:rowOff>157600</xdr:rowOff>
    </xdr:to>
    <xdr:sp macro="" textlink="">
      <xdr:nvSpPr>
        <xdr:cNvPr id="202" name="楕円 201"/>
        <xdr:cNvSpPr/>
      </xdr:nvSpPr>
      <xdr:spPr>
        <a:xfrm>
          <a:off x="2857500" y="127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2677</xdr:rowOff>
    </xdr:from>
    <xdr:ext cx="599010" cy="259045"/>
    <xdr:sp macro="" textlink="">
      <xdr:nvSpPr>
        <xdr:cNvPr id="203" name="テキスト ボックス 202"/>
        <xdr:cNvSpPr txBox="1"/>
      </xdr:nvSpPr>
      <xdr:spPr>
        <a:xfrm>
          <a:off x="2608795" y="1251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146774</xdr:rowOff>
    </xdr:from>
    <xdr:to>
      <xdr:col>10</xdr:col>
      <xdr:colOff>165100</xdr:colOff>
      <xdr:row>78</xdr:row>
      <xdr:rowOff>76924</xdr:rowOff>
    </xdr:to>
    <xdr:sp macro="" textlink="">
      <xdr:nvSpPr>
        <xdr:cNvPr id="204" name="楕円 203"/>
        <xdr:cNvSpPr/>
      </xdr:nvSpPr>
      <xdr:spPr>
        <a:xfrm>
          <a:off x="1968500" y="133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93451</xdr:rowOff>
    </xdr:from>
    <xdr:ext cx="599010" cy="259045"/>
    <xdr:sp macro="" textlink="">
      <xdr:nvSpPr>
        <xdr:cNvPr id="205" name="テキスト ボックス 204"/>
        <xdr:cNvSpPr txBox="1"/>
      </xdr:nvSpPr>
      <xdr:spPr>
        <a:xfrm>
          <a:off x="1719795" y="131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39312</xdr:rowOff>
    </xdr:from>
    <xdr:to>
      <xdr:col>6</xdr:col>
      <xdr:colOff>38100</xdr:colOff>
      <xdr:row>79</xdr:row>
      <xdr:rowOff>140912</xdr:rowOff>
    </xdr:to>
    <xdr:sp macro="" textlink="">
      <xdr:nvSpPr>
        <xdr:cNvPr id="206" name="楕円 205"/>
        <xdr:cNvSpPr/>
      </xdr:nvSpPr>
      <xdr:spPr>
        <a:xfrm>
          <a:off x="1079500" y="13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132039</xdr:rowOff>
    </xdr:from>
    <xdr:ext cx="599010" cy="259045"/>
    <xdr:sp macro="" textlink="">
      <xdr:nvSpPr>
        <xdr:cNvPr id="207" name="テキスト ボックス 206"/>
        <xdr:cNvSpPr txBox="1"/>
      </xdr:nvSpPr>
      <xdr:spPr>
        <a:xfrm>
          <a:off x="830795" y="1367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89474</xdr:rowOff>
    </xdr:from>
    <xdr:to>
      <xdr:col>24</xdr:col>
      <xdr:colOff>62865</xdr:colOff>
      <xdr:row>97</xdr:row>
      <xdr:rowOff>144892</xdr:rowOff>
    </xdr:to>
    <xdr:cxnSp macro="">
      <xdr:nvCxnSpPr>
        <xdr:cNvPr id="234" name="直線コネクタ 233"/>
        <xdr:cNvCxnSpPr/>
      </xdr:nvCxnSpPr>
      <xdr:spPr>
        <a:xfrm flipV="1">
          <a:off x="4633595" y="15519974"/>
          <a:ext cx="1270" cy="12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148719</xdr:rowOff>
    </xdr:from>
    <xdr:ext cx="534377" cy="259045"/>
    <xdr:sp macro="" textlink="">
      <xdr:nvSpPr>
        <xdr:cNvPr id="235" name="衛生費最小値テキスト"/>
        <xdr:cNvSpPr txBox="1"/>
      </xdr:nvSpPr>
      <xdr:spPr>
        <a:xfrm>
          <a:off x="4686300"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144892</xdr:rowOff>
    </xdr:from>
    <xdr:to>
      <xdr:col>24</xdr:col>
      <xdr:colOff>152400</xdr:colOff>
      <xdr:row>97</xdr:row>
      <xdr:rowOff>144892</xdr:rowOff>
    </xdr:to>
    <xdr:cxnSp macro="">
      <xdr:nvCxnSpPr>
        <xdr:cNvPr id="236" name="直線コネクタ 235"/>
        <xdr:cNvCxnSpPr/>
      </xdr:nvCxnSpPr>
      <xdr:spPr>
        <a:xfrm>
          <a:off x="4546600" y="1677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36151</xdr:rowOff>
    </xdr:from>
    <xdr:ext cx="534377" cy="259045"/>
    <xdr:sp macro="" textlink="">
      <xdr:nvSpPr>
        <xdr:cNvPr id="237" name="衛生費最大値テキスト"/>
        <xdr:cNvSpPr txBox="1"/>
      </xdr:nvSpPr>
      <xdr:spPr>
        <a:xfrm>
          <a:off x="4686300" y="15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89474</xdr:rowOff>
    </xdr:from>
    <xdr:to>
      <xdr:col>24</xdr:col>
      <xdr:colOff>152400</xdr:colOff>
      <xdr:row>90</xdr:row>
      <xdr:rowOff>89474</xdr:rowOff>
    </xdr:to>
    <xdr:cxnSp macro="">
      <xdr:nvCxnSpPr>
        <xdr:cNvPr id="238" name="直線コネクタ 237"/>
        <xdr:cNvCxnSpPr/>
      </xdr:nvCxnSpPr>
      <xdr:spPr>
        <a:xfrm>
          <a:off x="4546600" y="155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36176</xdr:rowOff>
    </xdr:from>
    <xdr:to>
      <xdr:col>24</xdr:col>
      <xdr:colOff>63500</xdr:colOff>
      <xdr:row>97</xdr:row>
      <xdr:rowOff>83693</xdr:rowOff>
    </xdr:to>
    <xdr:cxnSp macro="">
      <xdr:nvCxnSpPr>
        <xdr:cNvPr id="239" name="直線コネクタ 238"/>
        <xdr:cNvCxnSpPr/>
      </xdr:nvCxnSpPr>
      <xdr:spPr>
        <a:xfrm>
          <a:off x="3797300" y="16666826"/>
          <a:ext cx="8382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139177</xdr:rowOff>
    </xdr:from>
    <xdr:ext cx="534377" cy="259045"/>
    <xdr:sp macro="" textlink="">
      <xdr:nvSpPr>
        <xdr:cNvPr id="240" name="衛生費平均値テキスト"/>
        <xdr:cNvSpPr txBox="1"/>
      </xdr:nvSpPr>
      <xdr:spPr>
        <a:xfrm>
          <a:off x="4686300" y="1608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116300</xdr:rowOff>
    </xdr:from>
    <xdr:to>
      <xdr:col>24</xdr:col>
      <xdr:colOff>114300</xdr:colOff>
      <xdr:row>95</xdr:row>
      <xdr:rowOff>46450</xdr:rowOff>
    </xdr:to>
    <xdr:sp macro="" textlink="">
      <xdr:nvSpPr>
        <xdr:cNvPr id="241" name="フローチャート: 判断 240"/>
        <xdr:cNvSpPr/>
      </xdr:nvSpPr>
      <xdr:spPr>
        <a:xfrm>
          <a:off x="4584700" y="162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74222</xdr:rowOff>
    </xdr:from>
    <xdr:to>
      <xdr:col>19</xdr:col>
      <xdr:colOff>177800</xdr:colOff>
      <xdr:row>97</xdr:row>
      <xdr:rowOff>36176</xdr:rowOff>
    </xdr:to>
    <xdr:cxnSp macro="">
      <xdr:nvCxnSpPr>
        <xdr:cNvPr id="242" name="直線コネクタ 241"/>
        <xdr:cNvCxnSpPr/>
      </xdr:nvCxnSpPr>
      <xdr:spPr>
        <a:xfrm>
          <a:off x="2908300" y="16533422"/>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98044</xdr:rowOff>
    </xdr:from>
    <xdr:to>
      <xdr:col>20</xdr:col>
      <xdr:colOff>38100</xdr:colOff>
      <xdr:row>95</xdr:row>
      <xdr:rowOff>28194</xdr:rowOff>
    </xdr:to>
    <xdr:sp macro="" textlink="">
      <xdr:nvSpPr>
        <xdr:cNvPr id="243" name="フローチャート: 判断 242"/>
        <xdr:cNvSpPr/>
      </xdr:nvSpPr>
      <xdr:spPr>
        <a:xfrm>
          <a:off x="3746500" y="162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44721</xdr:rowOff>
    </xdr:from>
    <xdr:ext cx="534377" cy="259045"/>
    <xdr:sp macro="" textlink="">
      <xdr:nvSpPr>
        <xdr:cNvPr id="244" name="テキスト ボックス 243"/>
        <xdr:cNvSpPr txBox="1"/>
      </xdr:nvSpPr>
      <xdr:spPr>
        <a:xfrm>
          <a:off x="3530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74222</xdr:rowOff>
    </xdr:from>
    <xdr:to>
      <xdr:col>15</xdr:col>
      <xdr:colOff>50800</xdr:colOff>
      <xdr:row>98</xdr:row>
      <xdr:rowOff>43590</xdr:rowOff>
    </xdr:to>
    <xdr:cxnSp macro="">
      <xdr:nvCxnSpPr>
        <xdr:cNvPr id="245" name="直線コネクタ 244"/>
        <xdr:cNvCxnSpPr/>
      </xdr:nvCxnSpPr>
      <xdr:spPr>
        <a:xfrm flipV="1">
          <a:off x="2019300" y="16533422"/>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89618</xdr:rowOff>
    </xdr:from>
    <xdr:to>
      <xdr:col>15</xdr:col>
      <xdr:colOff>101600</xdr:colOff>
      <xdr:row>95</xdr:row>
      <xdr:rowOff>19768</xdr:rowOff>
    </xdr:to>
    <xdr:sp macro="" textlink="">
      <xdr:nvSpPr>
        <xdr:cNvPr id="246" name="フローチャート: 判断 245"/>
        <xdr:cNvSpPr/>
      </xdr:nvSpPr>
      <xdr:spPr>
        <a:xfrm>
          <a:off x="2857500" y="1620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36295</xdr:rowOff>
    </xdr:from>
    <xdr:ext cx="534377" cy="259045"/>
    <xdr:sp macro="" textlink="">
      <xdr:nvSpPr>
        <xdr:cNvPr id="247" name="テキスト ボックス 246"/>
        <xdr:cNvSpPr txBox="1"/>
      </xdr:nvSpPr>
      <xdr:spPr>
        <a:xfrm>
          <a:off x="2641111" y="159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43590</xdr:rowOff>
    </xdr:from>
    <xdr:to>
      <xdr:col>10</xdr:col>
      <xdr:colOff>114300</xdr:colOff>
      <xdr:row>98</xdr:row>
      <xdr:rowOff>129087</xdr:rowOff>
    </xdr:to>
    <xdr:cxnSp macro="">
      <xdr:nvCxnSpPr>
        <xdr:cNvPr id="248" name="直線コネクタ 247"/>
        <xdr:cNvCxnSpPr/>
      </xdr:nvCxnSpPr>
      <xdr:spPr>
        <a:xfrm flipV="1">
          <a:off x="1130300" y="16845690"/>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49" name="フローチャート: 判断 248"/>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50" name="テキスト ボックス 249"/>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51" name="フローチャート: 判断 250"/>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52" name="テキスト ボックス 251"/>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32893</xdr:rowOff>
    </xdr:from>
    <xdr:to>
      <xdr:col>24</xdr:col>
      <xdr:colOff>114300</xdr:colOff>
      <xdr:row>97</xdr:row>
      <xdr:rowOff>134493</xdr:rowOff>
    </xdr:to>
    <xdr:sp macro="" textlink="">
      <xdr:nvSpPr>
        <xdr:cNvPr id="258" name="楕円 257"/>
        <xdr:cNvSpPr/>
      </xdr:nvSpPr>
      <xdr:spPr>
        <a:xfrm>
          <a:off x="45847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119270</xdr:rowOff>
    </xdr:from>
    <xdr:ext cx="534377" cy="259045"/>
    <xdr:sp macro="" textlink="">
      <xdr:nvSpPr>
        <xdr:cNvPr id="259" name="衛生費該当値テキスト"/>
        <xdr:cNvSpPr txBox="1"/>
      </xdr:nvSpPr>
      <xdr:spPr>
        <a:xfrm>
          <a:off x="4686300" y="1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156826</xdr:rowOff>
    </xdr:from>
    <xdr:to>
      <xdr:col>20</xdr:col>
      <xdr:colOff>38100</xdr:colOff>
      <xdr:row>97</xdr:row>
      <xdr:rowOff>86976</xdr:rowOff>
    </xdr:to>
    <xdr:sp macro="" textlink="">
      <xdr:nvSpPr>
        <xdr:cNvPr id="260" name="楕円 259"/>
        <xdr:cNvSpPr/>
      </xdr:nvSpPr>
      <xdr:spPr>
        <a:xfrm>
          <a:off x="3746500" y="166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78103</xdr:rowOff>
    </xdr:from>
    <xdr:ext cx="534377" cy="259045"/>
    <xdr:sp macro="" textlink="">
      <xdr:nvSpPr>
        <xdr:cNvPr id="261" name="テキスト ボックス 260"/>
        <xdr:cNvSpPr txBox="1"/>
      </xdr:nvSpPr>
      <xdr:spPr>
        <a:xfrm>
          <a:off x="3530111" y="167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23422</xdr:rowOff>
    </xdr:from>
    <xdr:to>
      <xdr:col>15</xdr:col>
      <xdr:colOff>101600</xdr:colOff>
      <xdr:row>96</xdr:row>
      <xdr:rowOff>125022</xdr:rowOff>
    </xdr:to>
    <xdr:sp macro="" textlink="">
      <xdr:nvSpPr>
        <xdr:cNvPr id="262" name="楕円 261"/>
        <xdr:cNvSpPr/>
      </xdr:nvSpPr>
      <xdr:spPr>
        <a:xfrm>
          <a:off x="2857500" y="164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116149</xdr:rowOff>
    </xdr:from>
    <xdr:ext cx="534377" cy="259045"/>
    <xdr:sp macro="" textlink="">
      <xdr:nvSpPr>
        <xdr:cNvPr id="263" name="テキスト ボックス 262"/>
        <xdr:cNvSpPr txBox="1"/>
      </xdr:nvSpPr>
      <xdr:spPr>
        <a:xfrm>
          <a:off x="2641111" y="165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164240</xdr:rowOff>
    </xdr:from>
    <xdr:to>
      <xdr:col>10</xdr:col>
      <xdr:colOff>165100</xdr:colOff>
      <xdr:row>98</xdr:row>
      <xdr:rowOff>94390</xdr:rowOff>
    </xdr:to>
    <xdr:sp macro="" textlink="">
      <xdr:nvSpPr>
        <xdr:cNvPr id="264" name="楕円 263"/>
        <xdr:cNvSpPr/>
      </xdr:nvSpPr>
      <xdr:spPr>
        <a:xfrm>
          <a:off x="1968500" y="167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85517</xdr:rowOff>
    </xdr:from>
    <xdr:ext cx="534377" cy="259045"/>
    <xdr:sp macro="" textlink="">
      <xdr:nvSpPr>
        <xdr:cNvPr id="265" name="テキスト ボックス 264"/>
        <xdr:cNvSpPr txBox="1"/>
      </xdr:nvSpPr>
      <xdr:spPr>
        <a:xfrm>
          <a:off x="1752111" y="168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78287</xdr:rowOff>
    </xdr:from>
    <xdr:to>
      <xdr:col>6</xdr:col>
      <xdr:colOff>38100</xdr:colOff>
      <xdr:row>99</xdr:row>
      <xdr:rowOff>8437</xdr:rowOff>
    </xdr:to>
    <xdr:sp macro="" textlink="">
      <xdr:nvSpPr>
        <xdr:cNvPr id="266" name="楕円 265"/>
        <xdr:cNvSpPr/>
      </xdr:nvSpPr>
      <xdr:spPr>
        <a:xfrm>
          <a:off x="1079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171014</xdr:rowOff>
    </xdr:from>
    <xdr:ext cx="534377" cy="259045"/>
    <xdr:sp macro="" textlink="">
      <xdr:nvSpPr>
        <xdr:cNvPr id="267" name="テキスト ボックス 266"/>
        <xdr:cNvSpPr txBox="1"/>
      </xdr:nvSpPr>
      <xdr:spPr>
        <a:xfrm>
          <a:off x="863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118120</xdr:rowOff>
    </xdr:from>
    <xdr:to>
      <xdr:col>55</xdr:col>
      <xdr:colOff>0</xdr:colOff>
      <xdr:row>38</xdr:row>
      <xdr:rowOff>131287</xdr:rowOff>
    </xdr:to>
    <xdr:cxnSp macro="">
      <xdr:nvCxnSpPr>
        <xdr:cNvPr id="294" name="直線コネクタ 293"/>
        <xdr:cNvCxnSpPr/>
      </xdr:nvCxnSpPr>
      <xdr:spPr>
        <a:xfrm flipV="1">
          <a:off x="9639300" y="6633220"/>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130008</xdr:rowOff>
    </xdr:from>
    <xdr:to>
      <xdr:col>50</xdr:col>
      <xdr:colOff>114300</xdr:colOff>
      <xdr:row>38</xdr:row>
      <xdr:rowOff>131287</xdr:rowOff>
    </xdr:to>
    <xdr:cxnSp macro="">
      <xdr:nvCxnSpPr>
        <xdr:cNvPr id="297" name="直線コネクタ 296"/>
        <xdr:cNvCxnSpPr/>
      </xdr:nvCxnSpPr>
      <xdr:spPr>
        <a:xfrm>
          <a:off x="8750300" y="664510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125070</xdr:rowOff>
    </xdr:from>
    <xdr:to>
      <xdr:col>45</xdr:col>
      <xdr:colOff>177800</xdr:colOff>
      <xdr:row>38</xdr:row>
      <xdr:rowOff>130008</xdr:rowOff>
    </xdr:to>
    <xdr:cxnSp macro="">
      <xdr:nvCxnSpPr>
        <xdr:cNvPr id="300" name="直線コネクタ 299"/>
        <xdr:cNvCxnSpPr/>
      </xdr:nvCxnSpPr>
      <xdr:spPr>
        <a:xfrm>
          <a:off x="7861300" y="664017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125070</xdr:rowOff>
    </xdr:from>
    <xdr:to>
      <xdr:col>41</xdr:col>
      <xdr:colOff>50800</xdr:colOff>
      <xdr:row>38</xdr:row>
      <xdr:rowOff>128453</xdr:rowOff>
    </xdr:to>
    <xdr:cxnSp macro="">
      <xdr:nvCxnSpPr>
        <xdr:cNvPr id="303" name="直線コネクタ 302"/>
        <xdr:cNvCxnSpPr/>
      </xdr:nvCxnSpPr>
      <xdr:spPr>
        <a:xfrm flipV="1">
          <a:off x="6972300" y="66401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67320</xdr:rowOff>
    </xdr:from>
    <xdr:to>
      <xdr:col>55</xdr:col>
      <xdr:colOff>50800</xdr:colOff>
      <xdr:row>38</xdr:row>
      <xdr:rowOff>168920</xdr:rowOff>
    </xdr:to>
    <xdr:sp macro="" textlink="">
      <xdr:nvSpPr>
        <xdr:cNvPr id="313" name="楕円 312"/>
        <xdr:cNvSpPr/>
      </xdr:nvSpPr>
      <xdr:spPr>
        <a:xfrm>
          <a:off x="104267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153697</xdr:rowOff>
    </xdr:from>
    <xdr:ext cx="378565" cy="259045"/>
    <xdr:sp macro="" textlink="">
      <xdr:nvSpPr>
        <xdr:cNvPr id="314" name="労働費該当値テキスト"/>
        <xdr:cNvSpPr txBox="1"/>
      </xdr:nvSpPr>
      <xdr:spPr>
        <a:xfrm>
          <a:off x="10528300" y="649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80487</xdr:rowOff>
    </xdr:from>
    <xdr:to>
      <xdr:col>50</xdr:col>
      <xdr:colOff>165100</xdr:colOff>
      <xdr:row>39</xdr:row>
      <xdr:rowOff>10637</xdr:rowOff>
    </xdr:to>
    <xdr:sp macro="" textlink="">
      <xdr:nvSpPr>
        <xdr:cNvPr id="315" name="楕円 314"/>
        <xdr:cNvSpPr/>
      </xdr:nvSpPr>
      <xdr:spPr>
        <a:xfrm>
          <a:off x="9588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1764</xdr:rowOff>
    </xdr:from>
    <xdr:ext cx="313932" cy="259045"/>
    <xdr:sp macro="" textlink="">
      <xdr:nvSpPr>
        <xdr:cNvPr id="316" name="テキスト ボックス 315"/>
        <xdr:cNvSpPr txBox="1"/>
      </xdr:nvSpPr>
      <xdr:spPr>
        <a:xfrm>
          <a:off x="9482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79208</xdr:rowOff>
    </xdr:from>
    <xdr:to>
      <xdr:col>46</xdr:col>
      <xdr:colOff>38100</xdr:colOff>
      <xdr:row>39</xdr:row>
      <xdr:rowOff>9358</xdr:rowOff>
    </xdr:to>
    <xdr:sp macro="" textlink="">
      <xdr:nvSpPr>
        <xdr:cNvPr id="317" name="楕円 316"/>
        <xdr:cNvSpPr/>
      </xdr:nvSpPr>
      <xdr:spPr>
        <a:xfrm>
          <a:off x="8699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485</xdr:rowOff>
    </xdr:from>
    <xdr:ext cx="378565" cy="259045"/>
    <xdr:sp macro="" textlink="">
      <xdr:nvSpPr>
        <xdr:cNvPr id="318" name="テキスト ボックス 317"/>
        <xdr:cNvSpPr txBox="1"/>
      </xdr:nvSpPr>
      <xdr:spPr>
        <a:xfrm>
          <a:off x="8561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74270</xdr:rowOff>
    </xdr:from>
    <xdr:to>
      <xdr:col>41</xdr:col>
      <xdr:colOff>101600</xdr:colOff>
      <xdr:row>39</xdr:row>
      <xdr:rowOff>4420</xdr:rowOff>
    </xdr:to>
    <xdr:sp macro="" textlink="">
      <xdr:nvSpPr>
        <xdr:cNvPr id="319" name="楕円 318"/>
        <xdr:cNvSpPr/>
      </xdr:nvSpPr>
      <xdr:spPr>
        <a:xfrm>
          <a:off x="7810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166997</xdr:rowOff>
    </xdr:from>
    <xdr:ext cx="378565" cy="259045"/>
    <xdr:sp macro="" textlink="">
      <xdr:nvSpPr>
        <xdr:cNvPr id="320" name="テキスト ボックス 319"/>
        <xdr:cNvSpPr txBox="1"/>
      </xdr:nvSpPr>
      <xdr:spPr>
        <a:xfrm>
          <a:off x="7672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77653</xdr:rowOff>
    </xdr:from>
    <xdr:to>
      <xdr:col>36</xdr:col>
      <xdr:colOff>165100</xdr:colOff>
      <xdr:row>39</xdr:row>
      <xdr:rowOff>7803</xdr:rowOff>
    </xdr:to>
    <xdr:sp macro="" textlink="">
      <xdr:nvSpPr>
        <xdr:cNvPr id="321" name="楕円 320"/>
        <xdr:cNvSpPr/>
      </xdr:nvSpPr>
      <xdr:spPr>
        <a:xfrm>
          <a:off x="6921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170380</xdr:rowOff>
    </xdr:from>
    <xdr:ext cx="378565" cy="259045"/>
    <xdr:sp macro="" textlink="">
      <xdr:nvSpPr>
        <xdr:cNvPr id="322" name="テキスト ボックス 321"/>
        <xdr:cNvSpPr txBox="1"/>
      </xdr:nvSpPr>
      <xdr:spPr>
        <a:xfrm>
          <a:off x="6783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12256</xdr:rowOff>
    </xdr:from>
    <xdr:to>
      <xdr:col>55</xdr:col>
      <xdr:colOff>0</xdr:colOff>
      <xdr:row>54</xdr:row>
      <xdr:rowOff>38030</xdr:rowOff>
    </xdr:to>
    <xdr:cxnSp macro="">
      <xdr:nvCxnSpPr>
        <xdr:cNvPr id="347" name="直線コネクタ 346"/>
        <xdr:cNvCxnSpPr/>
      </xdr:nvCxnSpPr>
      <xdr:spPr>
        <a:xfrm flipV="1">
          <a:off x="9639300" y="9270556"/>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33744</xdr:rowOff>
    </xdr:from>
    <xdr:to>
      <xdr:col>50</xdr:col>
      <xdr:colOff>114300</xdr:colOff>
      <xdr:row>54</xdr:row>
      <xdr:rowOff>38030</xdr:rowOff>
    </xdr:to>
    <xdr:cxnSp macro="">
      <xdr:nvCxnSpPr>
        <xdr:cNvPr id="350" name="直線コネクタ 349"/>
        <xdr:cNvCxnSpPr/>
      </xdr:nvCxnSpPr>
      <xdr:spPr>
        <a:xfrm>
          <a:off x="8750300" y="8949144"/>
          <a:ext cx="889000" cy="3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33744</xdr:rowOff>
    </xdr:from>
    <xdr:to>
      <xdr:col>45</xdr:col>
      <xdr:colOff>177800</xdr:colOff>
      <xdr:row>53</xdr:row>
      <xdr:rowOff>104839</xdr:rowOff>
    </xdr:to>
    <xdr:cxnSp macro="">
      <xdr:nvCxnSpPr>
        <xdr:cNvPr id="353" name="直線コネクタ 352"/>
        <xdr:cNvCxnSpPr/>
      </xdr:nvCxnSpPr>
      <xdr:spPr>
        <a:xfrm flipV="1">
          <a:off x="7861300" y="8949144"/>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104839</xdr:rowOff>
    </xdr:from>
    <xdr:to>
      <xdr:col>41</xdr:col>
      <xdr:colOff>50800</xdr:colOff>
      <xdr:row>53</xdr:row>
      <xdr:rowOff>150558</xdr:rowOff>
    </xdr:to>
    <xdr:cxnSp macro="">
      <xdr:nvCxnSpPr>
        <xdr:cNvPr id="356" name="直線コネクタ 355"/>
        <xdr:cNvCxnSpPr/>
      </xdr:nvCxnSpPr>
      <xdr:spPr>
        <a:xfrm flipV="1">
          <a:off x="6972300" y="91916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60" name="テキスト ボックス 359"/>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132906</xdr:rowOff>
    </xdr:from>
    <xdr:to>
      <xdr:col>55</xdr:col>
      <xdr:colOff>50800</xdr:colOff>
      <xdr:row>54</xdr:row>
      <xdr:rowOff>63056</xdr:rowOff>
    </xdr:to>
    <xdr:sp macro="" textlink="">
      <xdr:nvSpPr>
        <xdr:cNvPr id="366" name="楕円 365"/>
        <xdr:cNvSpPr/>
      </xdr:nvSpPr>
      <xdr:spPr>
        <a:xfrm>
          <a:off x="10426700" y="92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155783</xdr:rowOff>
    </xdr:from>
    <xdr:ext cx="534377" cy="259045"/>
    <xdr:sp macro="" textlink="">
      <xdr:nvSpPr>
        <xdr:cNvPr id="367" name="農林水産業費該当値テキスト"/>
        <xdr:cNvSpPr txBox="1"/>
      </xdr:nvSpPr>
      <xdr:spPr>
        <a:xfrm>
          <a:off x="10528300" y="90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158680</xdr:rowOff>
    </xdr:from>
    <xdr:to>
      <xdr:col>50</xdr:col>
      <xdr:colOff>165100</xdr:colOff>
      <xdr:row>54</xdr:row>
      <xdr:rowOff>88830</xdr:rowOff>
    </xdr:to>
    <xdr:sp macro="" textlink="">
      <xdr:nvSpPr>
        <xdr:cNvPr id="368" name="楕円 367"/>
        <xdr:cNvSpPr/>
      </xdr:nvSpPr>
      <xdr:spPr>
        <a:xfrm>
          <a:off x="9588500" y="92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105357</xdr:rowOff>
    </xdr:from>
    <xdr:ext cx="534377" cy="259045"/>
    <xdr:sp macro="" textlink="">
      <xdr:nvSpPr>
        <xdr:cNvPr id="369" name="テキスト ボックス 368"/>
        <xdr:cNvSpPr txBox="1"/>
      </xdr:nvSpPr>
      <xdr:spPr>
        <a:xfrm>
          <a:off x="9372111" y="90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154394</xdr:rowOff>
    </xdr:from>
    <xdr:to>
      <xdr:col>46</xdr:col>
      <xdr:colOff>38100</xdr:colOff>
      <xdr:row>52</xdr:row>
      <xdr:rowOff>84544</xdr:rowOff>
    </xdr:to>
    <xdr:sp macro="" textlink="">
      <xdr:nvSpPr>
        <xdr:cNvPr id="370" name="楕円 369"/>
        <xdr:cNvSpPr/>
      </xdr:nvSpPr>
      <xdr:spPr>
        <a:xfrm>
          <a:off x="8699500" y="88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101071</xdr:rowOff>
    </xdr:from>
    <xdr:ext cx="534377" cy="259045"/>
    <xdr:sp macro="" textlink="">
      <xdr:nvSpPr>
        <xdr:cNvPr id="371" name="テキスト ボックス 370"/>
        <xdr:cNvSpPr txBox="1"/>
      </xdr:nvSpPr>
      <xdr:spPr>
        <a:xfrm>
          <a:off x="8483111" y="86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54039</xdr:rowOff>
    </xdr:from>
    <xdr:to>
      <xdr:col>41</xdr:col>
      <xdr:colOff>101600</xdr:colOff>
      <xdr:row>53</xdr:row>
      <xdr:rowOff>155639</xdr:rowOff>
    </xdr:to>
    <xdr:sp macro="" textlink="">
      <xdr:nvSpPr>
        <xdr:cNvPr id="372" name="楕円 371"/>
        <xdr:cNvSpPr/>
      </xdr:nvSpPr>
      <xdr:spPr>
        <a:xfrm>
          <a:off x="7810500" y="91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716</xdr:rowOff>
    </xdr:from>
    <xdr:ext cx="534377" cy="259045"/>
    <xdr:sp macro="" textlink="">
      <xdr:nvSpPr>
        <xdr:cNvPr id="373" name="テキスト ボックス 372"/>
        <xdr:cNvSpPr txBox="1"/>
      </xdr:nvSpPr>
      <xdr:spPr>
        <a:xfrm>
          <a:off x="7594111" y="89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99758</xdr:rowOff>
    </xdr:from>
    <xdr:to>
      <xdr:col>36</xdr:col>
      <xdr:colOff>165100</xdr:colOff>
      <xdr:row>54</xdr:row>
      <xdr:rowOff>29908</xdr:rowOff>
    </xdr:to>
    <xdr:sp macro="" textlink="">
      <xdr:nvSpPr>
        <xdr:cNvPr id="374" name="楕円 373"/>
        <xdr:cNvSpPr/>
      </xdr:nvSpPr>
      <xdr:spPr>
        <a:xfrm>
          <a:off x="6921500" y="91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46435</xdr:rowOff>
    </xdr:from>
    <xdr:ext cx="534377" cy="259045"/>
    <xdr:sp macro="" textlink="">
      <xdr:nvSpPr>
        <xdr:cNvPr id="375" name="テキスト ボックス 374"/>
        <xdr:cNvSpPr txBox="1"/>
      </xdr:nvSpPr>
      <xdr:spPr>
        <a:xfrm>
          <a:off x="6705111" y="89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125854</xdr:rowOff>
    </xdr:from>
    <xdr:to>
      <xdr:col>55</xdr:col>
      <xdr:colOff>0</xdr:colOff>
      <xdr:row>76</xdr:row>
      <xdr:rowOff>47541</xdr:rowOff>
    </xdr:to>
    <xdr:cxnSp macro="">
      <xdr:nvCxnSpPr>
        <xdr:cNvPr id="406" name="直線コネクタ 405"/>
        <xdr:cNvCxnSpPr/>
      </xdr:nvCxnSpPr>
      <xdr:spPr>
        <a:xfrm>
          <a:off x="9639300" y="12984604"/>
          <a:ext cx="838200" cy="9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125854</xdr:rowOff>
    </xdr:from>
    <xdr:to>
      <xdr:col>50</xdr:col>
      <xdr:colOff>114300</xdr:colOff>
      <xdr:row>76</xdr:row>
      <xdr:rowOff>56457</xdr:rowOff>
    </xdr:to>
    <xdr:cxnSp macro="">
      <xdr:nvCxnSpPr>
        <xdr:cNvPr id="409" name="直線コネクタ 408"/>
        <xdr:cNvCxnSpPr/>
      </xdr:nvCxnSpPr>
      <xdr:spPr>
        <a:xfrm flipV="1">
          <a:off x="8750300" y="12984604"/>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56457</xdr:rowOff>
    </xdr:from>
    <xdr:to>
      <xdr:col>45</xdr:col>
      <xdr:colOff>177800</xdr:colOff>
      <xdr:row>76</xdr:row>
      <xdr:rowOff>125102</xdr:rowOff>
    </xdr:to>
    <xdr:cxnSp macro="">
      <xdr:nvCxnSpPr>
        <xdr:cNvPr id="412" name="直線コネクタ 411"/>
        <xdr:cNvCxnSpPr/>
      </xdr:nvCxnSpPr>
      <xdr:spPr>
        <a:xfrm flipV="1">
          <a:off x="7861300" y="13086657"/>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125102</xdr:rowOff>
    </xdr:from>
    <xdr:to>
      <xdr:col>41</xdr:col>
      <xdr:colOff>50800</xdr:colOff>
      <xdr:row>77</xdr:row>
      <xdr:rowOff>64164</xdr:rowOff>
    </xdr:to>
    <xdr:cxnSp macro="">
      <xdr:nvCxnSpPr>
        <xdr:cNvPr id="415" name="直線コネクタ 414"/>
        <xdr:cNvCxnSpPr/>
      </xdr:nvCxnSpPr>
      <xdr:spPr>
        <a:xfrm flipV="1">
          <a:off x="6972300" y="13155302"/>
          <a:ext cx="889000" cy="1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168191</xdr:rowOff>
    </xdr:from>
    <xdr:to>
      <xdr:col>55</xdr:col>
      <xdr:colOff>50800</xdr:colOff>
      <xdr:row>76</xdr:row>
      <xdr:rowOff>98341</xdr:rowOff>
    </xdr:to>
    <xdr:sp macro="" textlink="">
      <xdr:nvSpPr>
        <xdr:cNvPr id="425" name="楕円 424"/>
        <xdr:cNvSpPr/>
      </xdr:nvSpPr>
      <xdr:spPr>
        <a:xfrm>
          <a:off x="10426700" y="13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19618</xdr:rowOff>
    </xdr:from>
    <xdr:ext cx="534377" cy="259045"/>
    <xdr:sp macro="" textlink="">
      <xdr:nvSpPr>
        <xdr:cNvPr id="426" name="商工費該当値テキスト"/>
        <xdr:cNvSpPr txBox="1"/>
      </xdr:nvSpPr>
      <xdr:spPr>
        <a:xfrm>
          <a:off x="10528300" y="128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75054</xdr:rowOff>
    </xdr:from>
    <xdr:to>
      <xdr:col>50</xdr:col>
      <xdr:colOff>165100</xdr:colOff>
      <xdr:row>76</xdr:row>
      <xdr:rowOff>5203</xdr:rowOff>
    </xdr:to>
    <xdr:sp macro="" textlink="">
      <xdr:nvSpPr>
        <xdr:cNvPr id="427" name="楕円 426"/>
        <xdr:cNvSpPr/>
      </xdr:nvSpPr>
      <xdr:spPr>
        <a:xfrm>
          <a:off x="9588500" y="12933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21731</xdr:rowOff>
    </xdr:from>
    <xdr:ext cx="534377" cy="259045"/>
    <xdr:sp macro="" textlink="">
      <xdr:nvSpPr>
        <xdr:cNvPr id="428" name="テキスト ボックス 427"/>
        <xdr:cNvSpPr txBox="1"/>
      </xdr:nvSpPr>
      <xdr:spPr>
        <a:xfrm>
          <a:off x="9372111" y="127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5657</xdr:rowOff>
    </xdr:from>
    <xdr:to>
      <xdr:col>46</xdr:col>
      <xdr:colOff>38100</xdr:colOff>
      <xdr:row>76</xdr:row>
      <xdr:rowOff>107257</xdr:rowOff>
    </xdr:to>
    <xdr:sp macro="" textlink="">
      <xdr:nvSpPr>
        <xdr:cNvPr id="429" name="楕円 428"/>
        <xdr:cNvSpPr/>
      </xdr:nvSpPr>
      <xdr:spPr>
        <a:xfrm>
          <a:off x="8699500" y="130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123784</xdr:rowOff>
    </xdr:from>
    <xdr:ext cx="534377" cy="259045"/>
    <xdr:sp macro="" textlink="">
      <xdr:nvSpPr>
        <xdr:cNvPr id="430" name="テキスト ボックス 429"/>
        <xdr:cNvSpPr txBox="1"/>
      </xdr:nvSpPr>
      <xdr:spPr>
        <a:xfrm>
          <a:off x="8483111" y="128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74302</xdr:rowOff>
    </xdr:from>
    <xdr:to>
      <xdr:col>41</xdr:col>
      <xdr:colOff>101600</xdr:colOff>
      <xdr:row>77</xdr:row>
      <xdr:rowOff>4452</xdr:rowOff>
    </xdr:to>
    <xdr:sp macro="" textlink="">
      <xdr:nvSpPr>
        <xdr:cNvPr id="431" name="楕円 430"/>
        <xdr:cNvSpPr/>
      </xdr:nvSpPr>
      <xdr:spPr>
        <a:xfrm>
          <a:off x="7810500" y="131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20979</xdr:rowOff>
    </xdr:from>
    <xdr:ext cx="534377" cy="259045"/>
    <xdr:sp macro="" textlink="">
      <xdr:nvSpPr>
        <xdr:cNvPr id="432" name="テキスト ボックス 431"/>
        <xdr:cNvSpPr txBox="1"/>
      </xdr:nvSpPr>
      <xdr:spPr>
        <a:xfrm>
          <a:off x="7594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13364</xdr:rowOff>
    </xdr:from>
    <xdr:to>
      <xdr:col>36</xdr:col>
      <xdr:colOff>165100</xdr:colOff>
      <xdr:row>77</xdr:row>
      <xdr:rowOff>114964</xdr:rowOff>
    </xdr:to>
    <xdr:sp macro="" textlink="">
      <xdr:nvSpPr>
        <xdr:cNvPr id="433" name="楕円 432"/>
        <xdr:cNvSpPr/>
      </xdr:nvSpPr>
      <xdr:spPr>
        <a:xfrm>
          <a:off x="6921500" y="13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131491</xdr:rowOff>
    </xdr:from>
    <xdr:ext cx="534377" cy="259045"/>
    <xdr:sp macro="" textlink="">
      <xdr:nvSpPr>
        <xdr:cNvPr id="434" name="テキスト ボックス 433"/>
        <xdr:cNvSpPr txBox="1"/>
      </xdr:nvSpPr>
      <xdr:spPr>
        <a:xfrm>
          <a:off x="6705111" y="12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52756</xdr:rowOff>
    </xdr:from>
    <xdr:to>
      <xdr:col>55</xdr:col>
      <xdr:colOff>0</xdr:colOff>
      <xdr:row>95</xdr:row>
      <xdr:rowOff>14846</xdr:rowOff>
    </xdr:to>
    <xdr:cxnSp macro="">
      <xdr:nvCxnSpPr>
        <xdr:cNvPr id="464" name="直線コネクタ 463"/>
        <xdr:cNvCxnSpPr/>
      </xdr:nvCxnSpPr>
      <xdr:spPr>
        <a:xfrm>
          <a:off x="9639300" y="15826156"/>
          <a:ext cx="838200" cy="47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52756</xdr:rowOff>
    </xdr:from>
    <xdr:to>
      <xdr:col>50</xdr:col>
      <xdr:colOff>114300</xdr:colOff>
      <xdr:row>93</xdr:row>
      <xdr:rowOff>157245</xdr:rowOff>
    </xdr:to>
    <xdr:cxnSp macro="">
      <xdr:nvCxnSpPr>
        <xdr:cNvPr id="467" name="直線コネクタ 466"/>
        <xdr:cNvCxnSpPr/>
      </xdr:nvCxnSpPr>
      <xdr:spPr>
        <a:xfrm flipV="1">
          <a:off x="8750300" y="15826156"/>
          <a:ext cx="889000" cy="2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9" name="テキスト ボックス 468"/>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157245</xdr:rowOff>
    </xdr:from>
    <xdr:to>
      <xdr:col>45</xdr:col>
      <xdr:colOff>177800</xdr:colOff>
      <xdr:row>95</xdr:row>
      <xdr:rowOff>77045</xdr:rowOff>
    </xdr:to>
    <xdr:cxnSp macro="">
      <xdr:nvCxnSpPr>
        <xdr:cNvPr id="470" name="直線コネクタ 469"/>
        <xdr:cNvCxnSpPr/>
      </xdr:nvCxnSpPr>
      <xdr:spPr>
        <a:xfrm flipV="1">
          <a:off x="7861300" y="16102095"/>
          <a:ext cx="889000" cy="2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77045</xdr:rowOff>
    </xdr:from>
    <xdr:to>
      <xdr:col>41</xdr:col>
      <xdr:colOff>50800</xdr:colOff>
      <xdr:row>95</xdr:row>
      <xdr:rowOff>122670</xdr:rowOff>
    </xdr:to>
    <xdr:cxnSp macro="">
      <xdr:nvCxnSpPr>
        <xdr:cNvPr id="473" name="直線コネクタ 472"/>
        <xdr:cNvCxnSpPr/>
      </xdr:nvCxnSpPr>
      <xdr:spPr>
        <a:xfrm flipV="1">
          <a:off x="6972300" y="16364795"/>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135496</xdr:rowOff>
    </xdr:from>
    <xdr:to>
      <xdr:col>55</xdr:col>
      <xdr:colOff>50800</xdr:colOff>
      <xdr:row>95</xdr:row>
      <xdr:rowOff>65646</xdr:rowOff>
    </xdr:to>
    <xdr:sp macro="" textlink="">
      <xdr:nvSpPr>
        <xdr:cNvPr id="483" name="楕円 482"/>
        <xdr:cNvSpPr/>
      </xdr:nvSpPr>
      <xdr:spPr>
        <a:xfrm>
          <a:off x="10426700" y="162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158373</xdr:rowOff>
    </xdr:from>
    <xdr:ext cx="534377" cy="259045"/>
    <xdr:sp macro="" textlink="">
      <xdr:nvSpPr>
        <xdr:cNvPr id="484" name="土木費該当値テキスト"/>
        <xdr:cNvSpPr txBox="1"/>
      </xdr:nvSpPr>
      <xdr:spPr>
        <a:xfrm>
          <a:off x="10528300" y="161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1956</xdr:rowOff>
    </xdr:from>
    <xdr:to>
      <xdr:col>50</xdr:col>
      <xdr:colOff>165100</xdr:colOff>
      <xdr:row>92</xdr:row>
      <xdr:rowOff>103556</xdr:rowOff>
    </xdr:to>
    <xdr:sp macro="" textlink="">
      <xdr:nvSpPr>
        <xdr:cNvPr id="485" name="楕円 484"/>
        <xdr:cNvSpPr/>
      </xdr:nvSpPr>
      <xdr:spPr>
        <a:xfrm>
          <a:off x="9588500" y="157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120083</xdr:rowOff>
    </xdr:from>
    <xdr:ext cx="534377" cy="259045"/>
    <xdr:sp macro="" textlink="">
      <xdr:nvSpPr>
        <xdr:cNvPr id="486" name="テキスト ボックス 485"/>
        <xdr:cNvSpPr txBox="1"/>
      </xdr:nvSpPr>
      <xdr:spPr>
        <a:xfrm>
          <a:off x="9372111" y="155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106445</xdr:rowOff>
    </xdr:from>
    <xdr:to>
      <xdr:col>46</xdr:col>
      <xdr:colOff>38100</xdr:colOff>
      <xdr:row>94</xdr:row>
      <xdr:rowOff>36595</xdr:rowOff>
    </xdr:to>
    <xdr:sp macro="" textlink="">
      <xdr:nvSpPr>
        <xdr:cNvPr id="487" name="楕円 486"/>
        <xdr:cNvSpPr/>
      </xdr:nvSpPr>
      <xdr:spPr>
        <a:xfrm>
          <a:off x="8699500" y="160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53122</xdr:rowOff>
    </xdr:from>
    <xdr:ext cx="534377" cy="259045"/>
    <xdr:sp macro="" textlink="">
      <xdr:nvSpPr>
        <xdr:cNvPr id="488" name="テキスト ボックス 487"/>
        <xdr:cNvSpPr txBox="1"/>
      </xdr:nvSpPr>
      <xdr:spPr>
        <a:xfrm>
          <a:off x="8483111" y="15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26245</xdr:rowOff>
    </xdr:from>
    <xdr:to>
      <xdr:col>41</xdr:col>
      <xdr:colOff>101600</xdr:colOff>
      <xdr:row>95</xdr:row>
      <xdr:rowOff>127845</xdr:rowOff>
    </xdr:to>
    <xdr:sp macro="" textlink="">
      <xdr:nvSpPr>
        <xdr:cNvPr id="489" name="楕円 488"/>
        <xdr:cNvSpPr/>
      </xdr:nvSpPr>
      <xdr:spPr>
        <a:xfrm>
          <a:off x="7810500" y="163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144372</xdr:rowOff>
    </xdr:from>
    <xdr:ext cx="534377" cy="259045"/>
    <xdr:sp macro="" textlink="">
      <xdr:nvSpPr>
        <xdr:cNvPr id="490" name="テキスト ボックス 489"/>
        <xdr:cNvSpPr txBox="1"/>
      </xdr:nvSpPr>
      <xdr:spPr>
        <a:xfrm>
          <a:off x="7594111" y="160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91" name="楕円 490"/>
        <xdr:cNvSpPr/>
      </xdr:nvSpPr>
      <xdr:spPr>
        <a:xfrm>
          <a:off x="6921500" y="16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92" name="テキスト ボックス 491"/>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50546</xdr:rowOff>
    </xdr:from>
    <xdr:to>
      <xdr:col>85</xdr:col>
      <xdr:colOff>127000</xdr:colOff>
      <xdr:row>38</xdr:row>
      <xdr:rowOff>8941</xdr:rowOff>
    </xdr:to>
    <xdr:cxnSp macro="">
      <xdr:nvCxnSpPr>
        <xdr:cNvPr id="522" name="直線コネクタ 521"/>
        <xdr:cNvCxnSpPr/>
      </xdr:nvCxnSpPr>
      <xdr:spPr>
        <a:xfrm flipV="1">
          <a:off x="15481300" y="6222746"/>
          <a:ext cx="8382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8941</xdr:rowOff>
    </xdr:from>
    <xdr:to>
      <xdr:col>81</xdr:col>
      <xdr:colOff>50800</xdr:colOff>
      <xdr:row>38</xdr:row>
      <xdr:rowOff>63653</xdr:rowOff>
    </xdr:to>
    <xdr:cxnSp macro="">
      <xdr:nvCxnSpPr>
        <xdr:cNvPr id="525" name="直線コネクタ 524"/>
        <xdr:cNvCxnSpPr/>
      </xdr:nvCxnSpPr>
      <xdr:spPr>
        <a:xfrm flipV="1">
          <a:off x="14592300" y="6524041"/>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63653</xdr:rowOff>
    </xdr:from>
    <xdr:to>
      <xdr:col>76</xdr:col>
      <xdr:colOff>114300</xdr:colOff>
      <xdr:row>38</xdr:row>
      <xdr:rowOff>65177</xdr:rowOff>
    </xdr:to>
    <xdr:cxnSp macro="">
      <xdr:nvCxnSpPr>
        <xdr:cNvPr id="528" name="直線コネクタ 527"/>
        <xdr:cNvCxnSpPr/>
      </xdr:nvCxnSpPr>
      <xdr:spPr>
        <a:xfrm flipV="1">
          <a:off x="13703300" y="657875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65177</xdr:rowOff>
    </xdr:from>
    <xdr:to>
      <xdr:col>71</xdr:col>
      <xdr:colOff>177800</xdr:colOff>
      <xdr:row>38</xdr:row>
      <xdr:rowOff>140233</xdr:rowOff>
    </xdr:to>
    <xdr:cxnSp macro="">
      <xdr:nvCxnSpPr>
        <xdr:cNvPr id="531" name="直線コネクタ 530"/>
        <xdr:cNvCxnSpPr/>
      </xdr:nvCxnSpPr>
      <xdr:spPr>
        <a:xfrm flipV="1">
          <a:off x="12814300" y="6580277"/>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171196</xdr:rowOff>
    </xdr:from>
    <xdr:to>
      <xdr:col>85</xdr:col>
      <xdr:colOff>177800</xdr:colOff>
      <xdr:row>36</xdr:row>
      <xdr:rowOff>101346</xdr:rowOff>
    </xdr:to>
    <xdr:sp macro="" textlink="">
      <xdr:nvSpPr>
        <xdr:cNvPr id="541" name="楕円 540"/>
        <xdr:cNvSpPr/>
      </xdr:nvSpPr>
      <xdr:spPr>
        <a:xfrm>
          <a:off x="16268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22623</xdr:rowOff>
    </xdr:from>
    <xdr:ext cx="534377" cy="259045"/>
    <xdr:sp macro="" textlink="">
      <xdr:nvSpPr>
        <xdr:cNvPr id="542" name="消防費該当値テキスト"/>
        <xdr:cNvSpPr txBox="1"/>
      </xdr:nvSpPr>
      <xdr:spPr>
        <a:xfrm>
          <a:off x="16370300" y="60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129591</xdr:rowOff>
    </xdr:from>
    <xdr:to>
      <xdr:col>81</xdr:col>
      <xdr:colOff>101600</xdr:colOff>
      <xdr:row>38</xdr:row>
      <xdr:rowOff>59741</xdr:rowOff>
    </xdr:to>
    <xdr:sp macro="" textlink="">
      <xdr:nvSpPr>
        <xdr:cNvPr id="543" name="楕円 542"/>
        <xdr:cNvSpPr/>
      </xdr:nvSpPr>
      <xdr:spPr>
        <a:xfrm>
          <a:off x="1543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50868</xdr:rowOff>
    </xdr:from>
    <xdr:ext cx="534377" cy="259045"/>
    <xdr:sp macro="" textlink="">
      <xdr:nvSpPr>
        <xdr:cNvPr id="544" name="テキスト ボックス 543"/>
        <xdr:cNvSpPr txBox="1"/>
      </xdr:nvSpPr>
      <xdr:spPr>
        <a:xfrm>
          <a:off x="15214111" y="65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12853</xdr:rowOff>
    </xdr:from>
    <xdr:to>
      <xdr:col>76</xdr:col>
      <xdr:colOff>165100</xdr:colOff>
      <xdr:row>38</xdr:row>
      <xdr:rowOff>114453</xdr:rowOff>
    </xdr:to>
    <xdr:sp macro="" textlink="">
      <xdr:nvSpPr>
        <xdr:cNvPr id="545" name="楕円 544"/>
        <xdr:cNvSpPr/>
      </xdr:nvSpPr>
      <xdr:spPr>
        <a:xfrm>
          <a:off x="145415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105580</xdr:rowOff>
    </xdr:from>
    <xdr:ext cx="534377" cy="259045"/>
    <xdr:sp macro="" textlink="">
      <xdr:nvSpPr>
        <xdr:cNvPr id="546" name="テキスト ボックス 545"/>
        <xdr:cNvSpPr txBox="1"/>
      </xdr:nvSpPr>
      <xdr:spPr>
        <a:xfrm>
          <a:off x="14325111"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14377</xdr:rowOff>
    </xdr:from>
    <xdr:to>
      <xdr:col>72</xdr:col>
      <xdr:colOff>38100</xdr:colOff>
      <xdr:row>38</xdr:row>
      <xdr:rowOff>115977</xdr:rowOff>
    </xdr:to>
    <xdr:sp macro="" textlink="">
      <xdr:nvSpPr>
        <xdr:cNvPr id="547" name="楕円 546"/>
        <xdr:cNvSpPr/>
      </xdr:nvSpPr>
      <xdr:spPr>
        <a:xfrm>
          <a:off x="13652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107104</xdr:rowOff>
    </xdr:from>
    <xdr:ext cx="534377" cy="259045"/>
    <xdr:sp macro="" textlink="">
      <xdr:nvSpPr>
        <xdr:cNvPr id="548" name="テキスト ボックス 547"/>
        <xdr:cNvSpPr txBox="1"/>
      </xdr:nvSpPr>
      <xdr:spPr>
        <a:xfrm>
          <a:off x="13436111" y="66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89433</xdr:rowOff>
    </xdr:from>
    <xdr:to>
      <xdr:col>67</xdr:col>
      <xdr:colOff>101600</xdr:colOff>
      <xdr:row>39</xdr:row>
      <xdr:rowOff>19583</xdr:rowOff>
    </xdr:to>
    <xdr:sp macro="" textlink="">
      <xdr:nvSpPr>
        <xdr:cNvPr id="549" name="楕円 548"/>
        <xdr:cNvSpPr/>
      </xdr:nvSpPr>
      <xdr:spPr>
        <a:xfrm>
          <a:off x="12763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10710</xdr:rowOff>
    </xdr:from>
    <xdr:ext cx="534377" cy="259045"/>
    <xdr:sp macro="" textlink="">
      <xdr:nvSpPr>
        <xdr:cNvPr id="550" name="テキスト ボックス 549"/>
        <xdr:cNvSpPr txBox="1"/>
      </xdr:nvSpPr>
      <xdr:spPr>
        <a:xfrm>
          <a:off x="12547111" y="66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15022</xdr:rowOff>
    </xdr:from>
    <xdr:to>
      <xdr:col>85</xdr:col>
      <xdr:colOff>127000</xdr:colOff>
      <xdr:row>53</xdr:row>
      <xdr:rowOff>123332</xdr:rowOff>
    </xdr:to>
    <xdr:cxnSp macro="">
      <xdr:nvCxnSpPr>
        <xdr:cNvPr id="578" name="直線コネクタ 577"/>
        <xdr:cNvCxnSpPr/>
      </xdr:nvCxnSpPr>
      <xdr:spPr>
        <a:xfrm>
          <a:off x="15481300" y="9101872"/>
          <a:ext cx="8382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9" name="教育費平均値テキスト"/>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15022</xdr:rowOff>
    </xdr:from>
    <xdr:to>
      <xdr:col>81</xdr:col>
      <xdr:colOff>50800</xdr:colOff>
      <xdr:row>54</xdr:row>
      <xdr:rowOff>96586</xdr:rowOff>
    </xdr:to>
    <xdr:cxnSp macro="">
      <xdr:nvCxnSpPr>
        <xdr:cNvPr id="581" name="直線コネクタ 580"/>
        <xdr:cNvCxnSpPr/>
      </xdr:nvCxnSpPr>
      <xdr:spPr>
        <a:xfrm flipV="1">
          <a:off x="14592300" y="9101872"/>
          <a:ext cx="889000" cy="2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3" name="テキスト ボックス 582"/>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146878</xdr:rowOff>
    </xdr:from>
    <xdr:to>
      <xdr:col>76</xdr:col>
      <xdr:colOff>114300</xdr:colOff>
      <xdr:row>54</xdr:row>
      <xdr:rowOff>96586</xdr:rowOff>
    </xdr:to>
    <xdr:cxnSp macro="">
      <xdr:nvCxnSpPr>
        <xdr:cNvPr id="584" name="直線コネクタ 583"/>
        <xdr:cNvCxnSpPr/>
      </xdr:nvCxnSpPr>
      <xdr:spPr>
        <a:xfrm>
          <a:off x="13703300" y="906227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146878</xdr:rowOff>
    </xdr:from>
    <xdr:to>
      <xdr:col>71</xdr:col>
      <xdr:colOff>177800</xdr:colOff>
      <xdr:row>54</xdr:row>
      <xdr:rowOff>119286</xdr:rowOff>
    </xdr:to>
    <xdr:cxnSp macro="">
      <xdr:nvCxnSpPr>
        <xdr:cNvPr id="587" name="直線コネクタ 586"/>
        <xdr:cNvCxnSpPr/>
      </xdr:nvCxnSpPr>
      <xdr:spPr>
        <a:xfrm flipV="1">
          <a:off x="12814300" y="9062278"/>
          <a:ext cx="889000" cy="3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72532</xdr:rowOff>
    </xdr:from>
    <xdr:to>
      <xdr:col>85</xdr:col>
      <xdr:colOff>177800</xdr:colOff>
      <xdr:row>54</xdr:row>
      <xdr:rowOff>2682</xdr:rowOff>
    </xdr:to>
    <xdr:sp macro="" textlink="">
      <xdr:nvSpPr>
        <xdr:cNvPr id="597" name="楕円 596"/>
        <xdr:cNvSpPr/>
      </xdr:nvSpPr>
      <xdr:spPr>
        <a:xfrm>
          <a:off x="16268700" y="91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95409</xdr:rowOff>
    </xdr:from>
    <xdr:ext cx="534377" cy="259045"/>
    <xdr:sp macro="" textlink="">
      <xdr:nvSpPr>
        <xdr:cNvPr id="598" name="教育費該当値テキスト"/>
        <xdr:cNvSpPr txBox="1"/>
      </xdr:nvSpPr>
      <xdr:spPr>
        <a:xfrm>
          <a:off x="16370300" y="90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135672</xdr:rowOff>
    </xdr:from>
    <xdr:to>
      <xdr:col>81</xdr:col>
      <xdr:colOff>101600</xdr:colOff>
      <xdr:row>53</xdr:row>
      <xdr:rowOff>65822</xdr:rowOff>
    </xdr:to>
    <xdr:sp macro="" textlink="">
      <xdr:nvSpPr>
        <xdr:cNvPr id="599" name="楕円 598"/>
        <xdr:cNvSpPr/>
      </xdr:nvSpPr>
      <xdr:spPr>
        <a:xfrm>
          <a:off x="15430500" y="90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82349</xdr:rowOff>
    </xdr:from>
    <xdr:ext cx="534377" cy="259045"/>
    <xdr:sp macro="" textlink="">
      <xdr:nvSpPr>
        <xdr:cNvPr id="600" name="テキスト ボックス 599"/>
        <xdr:cNvSpPr txBox="1"/>
      </xdr:nvSpPr>
      <xdr:spPr>
        <a:xfrm>
          <a:off x="15214111" y="8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45786</xdr:rowOff>
    </xdr:from>
    <xdr:to>
      <xdr:col>76</xdr:col>
      <xdr:colOff>165100</xdr:colOff>
      <xdr:row>54</xdr:row>
      <xdr:rowOff>147386</xdr:rowOff>
    </xdr:to>
    <xdr:sp macro="" textlink="">
      <xdr:nvSpPr>
        <xdr:cNvPr id="601" name="楕円 600"/>
        <xdr:cNvSpPr/>
      </xdr:nvSpPr>
      <xdr:spPr>
        <a:xfrm>
          <a:off x="14541500" y="93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163913</xdr:rowOff>
    </xdr:from>
    <xdr:ext cx="534377" cy="259045"/>
    <xdr:sp macro="" textlink="">
      <xdr:nvSpPr>
        <xdr:cNvPr id="602" name="テキスト ボックス 601"/>
        <xdr:cNvSpPr txBox="1"/>
      </xdr:nvSpPr>
      <xdr:spPr>
        <a:xfrm>
          <a:off x="14325111" y="90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96078</xdr:rowOff>
    </xdr:from>
    <xdr:to>
      <xdr:col>72</xdr:col>
      <xdr:colOff>38100</xdr:colOff>
      <xdr:row>53</xdr:row>
      <xdr:rowOff>26228</xdr:rowOff>
    </xdr:to>
    <xdr:sp macro="" textlink="">
      <xdr:nvSpPr>
        <xdr:cNvPr id="603" name="楕円 602"/>
        <xdr:cNvSpPr/>
      </xdr:nvSpPr>
      <xdr:spPr>
        <a:xfrm>
          <a:off x="13652500" y="90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42755</xdr:rowOff>
    </xdr:from>
    <xdr:ext cx="534377" cy="259045"/>
    <xdr:sp macro="" textlink="">
      <xdr:nvSpPr>
        <xdr:cNvPr id="604" name="テキスト ボックス 603"/>
        <xdr:cNvSpPr txBox="1"/>
      </xdr:nvSpPr>
      <xdr:spPr>
        <a:xfrm>
          <a:off x="13436111" y="87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68486</xdr:rowOff>
    </xdr:from>
    <xdr:to>
      <xdr:col>67</xdr:col>
      <xdr:colOff>101600</xdr:colOff>
      <xdr:row>54</xdr:row>
      <xdr:rowOff>170086</xdr:rowOff>
    </xdr:to>
    <xdr:sp macro="" textlink="">
      <xdr:nvSpPr>
        <xdr:cNvPr id="605" name="楕円 604"/>
        <xdr:cNvSpPr/>
      </xdr:nvSpPr>
      <xdr:spPr>
        <a:xfrm>
          <a:off x="12763500" y="93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15163</xdr:rowOff>
    </xdr:from>
    <xdr:ext cx="534377" cy="259045"/>
    <xdr:sp macro="" textlink="">
      <xdr:nvSpPr>
        <xdr:cNvPr id="606" name="テキスト ボックス 605"/>
        <xdr:cNvSpPr txBox="1"/>
      </xdr:nvSpPr>
      <xdr:spPr>
        <a:xfrm>
          <a:off x="12547111" y="91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47689</xdr:rowOff>
    </xdr:from>
    <xdr:to>
      <xdr:col>85</xdr:col>
      <xdr:colOff>127000</xdr:colOff>
      <xdr:row>71</xdr:row>
      <xdr:rowOff>29019</xdr:rowOff>
    </xdr:to>
    <xdr:cxnSp macro="">
      <xdr:nvCxnSpPr>
        <xdr:cNvPr id="635" name="直線コネクタ 634"/>
        <xdr:cNvCxnSpPr/>
      </xdr:nvCxnSpPr>
      <xdr:spPr>
        <a:xfrm>
          <a:off x="15481300" y="12049189"/>
          <a:ext cx="8382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6" name="災害復旧費平均値テキスト"/>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47689</xdr:rowOff>
    </xdr:from>
    <xdr:to>
      <xdr:col>81</xdr:col>
      <xdr:colOff>50800</xdr:colOff>
      <xdr:row>79</xdr:row>
      <xdr:rowOff>44450</xdr:rowOff>
    </xdr:to>
    <xdr:cxnSp macro="">
      <xdr:nvCxnSpPr>
        <xdr:cNvPr id="638" name="直線コネクタ 637"/>
        <xdr:cNvCxnSpPr/>
      </xdr:nvCxnSpPr>
      <xdr:spPr>
        <a:xfrm flipV="1">
          <a:off x="14592300" y="12049189"/>
          <a:ext cx="889000" cy="15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40" name="テキスト ボックス 639"/>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149669</xdr:rowOff>
    </xdr:from>
    <xdr:to>
      <xdr:col>85</xdr:col>
      <xdr:colOff>177800</xdr:colOff>
      <xdr:row>71</xdr:row>
      <xdr:rowOff>79819</xdr:rowOff>
    </xdr:to>
    <xdr:sp macro="" textlink="">
      <xdr:nvSpPr>
        <xdr:cNvPr id="654" name="楕円 653"/>
        <xdr:cNvSpPr/>
      </xdr:nvSpPr>
      <xdr:spPr>
        <a:xfrm>
          <a:off x="16268700" y="121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102696</xdr:rowOff>
    </xdr:from>
    <xdr:ext cx="469744" cy="259045"/>
    <xdr:sp macro="" textlink="">
      <xdr:nvSpPr>
        <xdr:cNvPr id="655" name="災害復旧費該当値テキスト"/>
        <xdr:cNvSpPr txBox="1"/>
      </xdr:nvSpPr>
      <xdr:spPr>
        <a:xfrm>
          <a:off x="16370300" y="121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168339</xdr:rowOff>
    </xdr:from>
    <xdr:to>
      <xdr:col>81</xdr:col>
      <xdr:colOff>101600</xdr:colOff>
      <xdr:row>70</xdr:row>
      <xdr:rowOff>98489</xdr:rowOff>
    </xdr:to>
    <xdr:sp macro="" textlink="">
      <xdr:nvSpPr>
        <xdr:cNvPr id="656" name="楕円 655"/>
        <xdr:cNvSpPr/>
      </xdr:nvSpPr>
      <xdr:spPr>
        <a:xfrm>
          <a:off x="15430500" y="119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115016</xdr:rowOff>
    </xdr:from>
    <xdr:ext cx="469744" cy="259045"/>
    <xdr:sp macro="" textlink="">
      <xdr:nvSpPr>
        <xdr:cNvPr id="657" name="テキスト ボックス 656"/>
        <xdr:cNvSpPr txBox="1"/>
      </xdr:nvSpPr>
      <xdr:spPr>
        <a:xfrm>
          <a:off x="15246428" y="1177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134386</xdr:rowOff>
    </xdr:from>
    <xdr:to>
      <xdr:col>85</xdr:col>
      <xdr:colOff>127000</xdr:colOff>
      <xdr:row>93</xdr:row>
      <xdr:rowOff>41574</xdr:rowOff>
    </xdr:to>
    <xdr:cxnSp macro="">
      <xdr:nvCxnSpPr>
        <xdr:cNvPr id="692" name="直線コネクタ 691"/>
        <xdr:cNvCxnSpPr/>
      </xdr:nvCxnSpPr>
      <xdr:spPr>
        <a:xfrm>
          <a:off x="15481300" y="15907786"/>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3" name="公債費平均値テキスト"/>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123203</xdr:rowOff>
    </xdr:from>
    <xdr:to>
      <xdr:col>81</xdr:col>
      <xdr:colOff>50800</xdr:colOff>
      <xdr:row>92</xdr:row>
      <xdr:rowOff>134386</xdr:rowOff>
    </xdr:to>
    <xdr:cxnSp macro="">
      <xdr:nvCxnSpPr>
        <xdr:cNvPr id="695" name="直線コネクタ 694"/>
        <xdr:cNvCxnSpPr/>
      </xdr:nvCxnSpPr>
      <xdr:spPr>
        <a:xfrm>
          <a:off x="14592300" y="15896603"/>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7" name="テキスト ボックス 696"/>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123203</xdr:rowOff>
    </xdr:from>
    <xdr:to>
      <xdr:col>76</xdr:col>
      <xdr:colOff>114300</xdr:colOff>
      <xdr:row>93</xdr:row>
      <xdr:rowOff>57138</xdr:rowOff>
    </xdr:to>
    <xdr:cxnSp macro="">
      <xdr:nvCxnSpPr>
        <xdr:cNvPr id="698" name="直線コネクタ 697"/>
        <xdr:cNvCxnSpPr/>
      </xdr:nvCxnSpPr>
      <xdr:spPr>
        <a:xfrm flipV="1">
          <a:off x="13703300" y="15896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0" name="テキスト ボックス 699"/>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40906</xdr:rowOff>
    </xdr:from>
    <xdr:to>
      <xdr:col>71</xdr:col>
      <xdr:colOff>177800</xdr:colOff>
      <xdr:row>93</xdr:row>
      <xdr:rowOff>57138</xdr:rowOff>
    </xdr:to>
    <xdr:cxnSp macro="">
      <xdr:nvCxnSpPr>
        <xdr:cNvPr id="701" name="直線コネクタ 700"/>
        <xdr:cNvCxnSpPr/>
      </xdr:nvCxnSpPr>
      <xdr:spPr>
        <a:xfrm>
          <a:off x="12814300" y="1598575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3" name="テキスト ボックス 702"/>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5" name="テキスト ボックス 704"/>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162224</xdr:rowOff>
    </xdr:from>
    <xdr:to>
      <xdr:col>85</xdr:col>
      <xdr:colOff>177800</xdr:colOff>
      <xdr:row>93</xdr:row>
      <xdr:rowOff>92374</xdr:rowOff>
    </xdr:to>
    <xdr:sp macro="" textlink="">
      <xdr:nvSpPr>
        <xdr:cNvPr id="711" name="楕円 710"/>
        <xdr:cNvSpPr/>
      </xdr:nvSpPr>
      <xdr:spPr>
        <a:xfrm>
          <a:off x="16268700" y="159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13651</xdr:rowOff>
    </xdr:from>
    <xdr:ext cx="534377" cy="259045"/>
    <xdr:sp macro="" textlink="">
      <xdr:nvSpPr>
        <xdr:cNvPr id="712" name="公債費該当値テキスト"/>
        <xdr:cNvSpPr txBox="1"/>
      </xdr:nvSpPr>
      <xdr:spPr>
        <a:xfrm>
          <a:off x="16370300" y="157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83586</xdr:rowOff>
    </xdr:from>
    <xdr:to>
      <xdr:col>81</xdr:col>
      <xdr:colOff>101600</xdr:colOff>
      <xdr:row>93</xdr:row>
      <xdr:rowOff>13736</xdr:rowOff>
    </xdr:to>
    <xdr:sp macro="" textlink="">
      <xdr:nvSpPr>
        <xdr:cNvPr id="713" name="楕円 712"/>
        <xdr:cNvSpPr/>
      </xdr:nvSpPr>
      <xdr:spPr>
        <a:xfrm>
          <a:off x="15430500" y="1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30263</xdr:rowOff>
    </xdr:from>
    <xdr:ext cx="534377" cy="259045"/>
    <xdr:sp macro="" textlink="">
      <xdr:nvSpPr>
        <xdr:cNvPr id="714" name="テキスト ボックス 713"/>
        <xdr:cNvSpPr txBox="1"/>
      </xdr:nvSpPr>
      <xdr:spPr>
        <a:xfrm>
          <a:off x="15214111" y="15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72403</xdr:rowOff>
    </xdr:from>
    <xdr:to>
      <xdr:col>76</xdr:col>
      <xdr:colOff>165100</xdr:colOff>
      <xdr:row>93</xdr:row>
      <xdr:rowOff>2553</xdr:rowOff>
    </xdr:to>
    <xdr:sp macro="" textlink="">
      <xdr:nvSpPr>
        <xdr:cNvPr id="715" name="楕円 714"/>
        <xdr:cNvSpPr/>
      </xdr:nvSpPr>
      <xdr:spPr>
        <a:xfrm>
          <a:off x="14541500" y="158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19080</xdr:rowOff>
    </xdr:from>
    <xdr:ext cx="534377" cy="259045"/>
    <xdr:sp macro="" textlink="">
      <xdr:nvSpPr>
        <xdr:cNvPr id="716" name="テキスト ボックス 715"/>
        <xdr:cNvSpPr txBox="1"/>
      </xdr:nvSpPr>
      <xdr:spPr>
        <a:xfrm>
          <a:off x="14325111" y="15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6338</xdr:rowOff>
    </xdr:from>
    <xdr:to>
      <xdr:col>72</xdr:col>
      <xdr:colOff>38100</xdr:colOff>
      <xdr:row>93</xdr:row>
      <xdr:rowOff>107938</xdr:rowOff>
    </xdr:to>
    <xdr:sp macro="" textlink="">
      <xdr:nvSpPr>
        <xdr:cNvPr id="717" name="楕円 716"/>
        <xdr:cNvSpPr/>
      </xdr:nvSpPr>
      <xdr:spPr>
        <a:xfrm>
          <a:off x="13652500" y="15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124465</xdr:rowOff>
    </xdr:from>
    <xdr:ext cx="534377" cy="259045"/>
    <xdr:sp macro="" textlink="">
      <xdr:nvSpPr>
        <xdr:cNvPr id="718" name="テキスト ボックス 717"/>
        <xdr:cNvSpPr txBox="1"/>
      </xdr:nvSpPr>
      <xdr:spPr>
        <a:xfrm>
          <a:off x="13436111" y="157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161556</xdr:rowOff>
    </xdr:from>
    <xdr:to>
      <xdr:col>67</xdr:col>
      <xdr:colOff>101600</xdr:colOff>
      <xdr:row>93</xdr:row>
      <xdr:rowOff>91706</xdr:rowOff>
    </xdr:to>
    <xdr:sp macro="" textlink="">
      <xdr:nvSpPr>
        <xdr:cNvPr id="719" name="楕円 718"/>
        <xdr:cNvSpPr/>
      </xdr:nvSpPr>
      <xdr:spPr>
        <a:xfrm>
          <a:off x="12763500" y="159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108233</xdr:rowOff>
    </xdr:from>
    <xdr:ext cx="534377" cy="259045"/>
    <xdr:sp macro="" textlink="">
      <xdr:nvSpPr>
        <xdr:cNvPr id="720" name="テキスト ボックス 719"/>
        <xdr:cNvSpPr txBox="1"/>
      </xdr:nvSpPr>
      <xdr:spPr>
        <a:xfrm>
          <a:off x="12547111" y="157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全国平均、類似団体内平均を大きく上回っている項目としては、議会費と教育費。特に教育費については増加傾向にあり、平成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年度に公立小松大学開学による運営交付金が始まったことや</a:t>
          </a:r>
          <a:r>
            <a:rPr kumimoji="1" lang="ja-JP" altLang="en-US" sz="1100" b="0" i="0" baseline="0">
              <a:solidFill>
                <a:schemeClr val="dk1"/>
              </a:solidFill>
              <a:effectLst/>
              <a:latin typeface="+mn-lt"/>
              <a:ea typeface="+mn-ea"/>
              <a:cs typeface="+mn-cs"/>
            </a:rPr>
            <a:t>令和２年度の</a:t>
          </a:r>
          <a:r>
            <a:rPr kumimoji="1" lang="ja-JP" altLang="ja-JP" sz="1100" b="0" i="0" baseline="0">
              <a:solidFill>
                <a:schemeClr val="dk1"/>
              </a:solidFill>
              <a:effectLst/>
              <a:latin typeface="+mn-lt"/>
              <a:ea typeface="+mn-ea"/>
              <a:cs typeface="+mn-cs"/>
            </a:rPr>
            <a:t>松東みどり学園の建設などが要因である。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その他の特徴として、</a:t>
          </a:r>
          <a:r>
            <a:rPr kumimoji="1" lang="ja-JP" altLang="en-US" sz="1100" b="0" i="0" baseline="0">
              <a:solidFill>
                <a:schemeClr val="dk1"/>
              </a:solidFill>
              <a:effectLst/>
              <a:latin typeface="+mn-lt"/>
              <a:ea typeface="+mn-ea"/>
              <a:cs typeface="+mn-cs"/>
            </a:rPr>
            <a:t>災害復旧費は令和４年８月大雨被害によるものであり，令和５年度も引き続き災害復旧事業の実施により高い水準にある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 入 </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市税では，個人消費</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回復などにより市税全体では前年度</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2.7</a:t>
          </a:r>
          <a:r>
            <a:rPr kumimoji="1" lang="ja-JP" altLang="ja-JP" sz="1000" b="0" i="0" baseline="0">
              <a:solidFill>
                <a:schemeClr val="dk1"/>
              </a:solidFill>
              <a:effectLst/>
              <a:latin typeface="+mn-lt"/>
              <a:ea typeface="+mn-ea"/>
              <a:cs typeface="+mn-cs"/>
            </a:rPr>
            <a:t>億円増の</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167.4</a:t>
          </a:r>
          <a:r>
            <a:rPr kumimoji="1" lang="ja-JP" altLang="ja-JP" sz="1000" b="0" i="0" baseline="0">
              <a:solidFill>
                <a:schemeClr val="dk1"/>
              </a:solidFill>
              <a:effectLst/>
              <a:latin typeface="+mn-lt"/>
              <a:ea typeface="+mn-ea"/>
              <a:cs typeface="+mn-cs"/>
            </a:rPr>
            <a:t>億円となった</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また，</a:t>
          </a:r>
          <a:r>
            <a:rPr kumimoji="1" lang="ja-JP" altLang="en-US" sz="1000" b="0" i="0" baseline="0">
              <a:solidFill>
                <a:schemeClr val="dk1"/>
              </a:solidFill>
              <a:effectLst/>
              <a:latin typeface="+mn-lt"/>
              <a:ea typeface="+mn-ea"/>
              <a:cs typeface="+mn-cs"/>
            </a:rPr>
            <a:t>国庫</a:t>
          </a:r>
          <a:r>
            <a:rPr kumimoji="1" lang="ja-JP" altLang="ja-JP" sz="1000" b="0" i="0" baseline="0">
              <a:solidFill>
                <a:schemeClr val="dk1"/>
              </a:solidFill>
              <a:effectLst/>
              <a:latin typeface="+mn-lt"/>
              <a:ea typeface="+mn-ea"/>
              <a:cs typeface="+mn-cs"/>
            </a:rPr>
            <a:t>支出金は、</a:t>
          </a:r>
          <a:r>
            <a:rPr kumimoji="1" lang="ja-JP" altLang="en-US" sz="1000" b="0" i="0" baseline="0">
              <a:solidFill>
                <a:schemeClr val="dk1"/>
              </a:solidFill>
              <a:effectLst/>
              <a:latin typeface="+mn-lt"/>
              <a:ea typeface="+mn-ea"/>
              <a:cs typeface="+mn-cs"/>
            </a:rPr>
            <a:t>主に新幹線関連ほか建設関係の補助が減少したことにより▲</a:t>
          </a:r>
          <a:r>
            <a:rPr kumimoji="1" lang="en-US" altLang="ja-JP" sz="1000" b="0" i="0" baseline="0">
              <a:solidFill>
                <a:schemeClr val="dk1"/>
              </a:solidFill>
              <a:effectLst/>
              <a:latin typeface="+mn-lt"/>
              <a:ea typeface="+mn-ea"/>
              <a:cs typeface="+mn-cs"/>
            </a:rPr>
            <a:t>5.7</a:t>
          </a:r>
          <a:r>
            <a:rPr kumimoji="1" lang="ja-JP" altLang="en-US" sz="1000" b="0" i="0" baseline="0">
              <a:solidFill>
                <a:schemeClr val="dk1"/>
              </a:solidFill>
              <a:effectLst/>
              <a:latin typeface="+mn-lt"/>
              <a:ea typeface="+mn-ea"/>
              <a:cs typeface="+mn-cs"/>
            </a:rPr>
            <a:t>億円の減少となっている。その他，財政調整基金や減債基金の繰入の減少により，歳入全体として，前年度に比べ大きく減少（▲</a:t>
          </a:r>
          <a:r>
            <a:rPr kumimoji="1" lang="en-US" altLang="ja-JP" sz="1000" b="0" i="0" baseline="0">
              <a:solidFill>
                <a:schemeClr val="dk1"/>
              </a:solidFill>
              <a:effectLst/>
              <a:latin typeface="+mn-lt"/>
              <a:ea typeface="+mn-ea"/>
              <a:cs typeface="+mn-cs"/>
            </a:rPr>
            <a:t>24.8</a:t>
          </a:r>
          <a:r>
            <a:rPr kumimoji="1" lang="ja-JP" altLang="en-US" sz="1000" b="0" i="0" baseline="0">
              <a:solidFill>
                <a:schemeClr val="dk1"/>
              </a:solidFill>
              <a:effectLst/>
              <a:latin typeface="+mn-lt"/>
              <a:ea typeface="+mn-ea"/>
              <a:cs typeface="+mn-cs"/>
            </a:rPr>
            <a:t>億円）している。</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 出 </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北陸新幹線小松駅開業に向けた小松駅周辺整備のほか，幸八幡線の整備</a:t>
          </a:r>
          <a:r>
            <a:rPr kumimoji="1" lang="ja-JP" altLang="en-US" sz="1000" b="0" i="0" baseline="0">
              <a:solidFill>
                <a:schemeClr val="dk1"/>
              </a:solidFill>
              <a:effectLst/>
              <a:latin typeface="+mn-lt"/>
              <a:ea typeface="+mn-ea"/>
              <a:cs typeface="+mn-cs"/>
            </a:rPr>
            <a:t>などの大型事業が完了したことで普通建設事業費は減少したものの，物価高騰や新幹線開業プロモーション等による物件費の増，公定価格改定に伴う扶助費の増などの要因により，過去４番目の歳出額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一般会計をはじめ、令和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元利償還金等については、事業の選択と集中による市債発行額の管理、財政状況に応じた繰上償還等の実施により年々減少しており、市債償還のピーク期は過ぎたと言える。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過去に実施した大型プロジェクト、道路や学校等の社会資本整備や国の数次にわたる経済対策に伴う市債発行により、全国平均、県内平均、類似団体内平均を大きく上回っている。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また、本市は人口規模に比べて市域が広く、集落が点在しているため、下水道事業を実施するにあたり、管渠延長が長くなるなど、整備に多大な経費を要していることも要因の一つである。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年度は市債の新規発行抑制や繰上償還等による市債残高の減少等により、前年度より改善。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今後も、全会計の市債残高を圧縮し、将来負担の軽減に努める。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決算剰余金として財政調整基金に</a:t>
          </a:r>
          <a:r>
            <a:rPr kumimoji="1" lang="en-US" altLang="ja-JP" sz="1400" b="0" i="0" baseline="0">
              <a:solidFill>
                <a:sysClr val="windowText" lastClr="000000"/>
              </a:solidFill>
              <a:effectLst/>
              <a:latin typeface="+mn-lt"/>
              <a:ea typeface="+mn-ea"/>
              <a:cs typeface="+mn-cs"/>
            </a:rPr>
            <a:t>3.8</a:t>
          </a:r>
          <a:r>
            <a:rPr kumimoji="1" lang="ja-JP" altLang="ja-JP" sz="1400" b="0" i="0" baseline="0">
              <a:solidFill>
                <a:sysClr val="windowText" lastClr="000000"/>
              </a:solidFill>
              <a:effectLst/>
              <a:latin typeface="+mn-lt"/>
              <a:ea typeface="+mn-ea"/>
              <a:cs typeface="+mn-cs"/>
            </a:rPr>
            <a:t>億円を積み立て</a:t>
          </a:r>
          <a:r>
            <a:rPr kumimoji="1" lang="ja-JP" altLang="en-US" sz="1400" b="0" i="0" baseline="0">
              <a:solidFill>
                <a:sysClr val="windowText" lastClr="000000"/>
              </a:solidFill>
              <a:effectLst/>
              <a:latin typeface="+mn-lt"/>
              <a:ea typeface="+mn-ea"/>
              <a:cs typeface="+mn-cs"/>
            </a:rPr>
            <a:t>。また，後年度の企業誘致活動等に係る費用に備えて，</a:t>
          </a:r>
          <a:r>
            <a:rPr kumimoji="1" lang="ja-JP" altLang="ja-JP" sz="1400" b="0" i="0" baseline="0">
              <a:solidFill>
                <a:sysClr val="windowText" lastClr="000000"/>
              </a:solidFill>
              <a:effectLst/>
              <a:latin typeface="+mn-lt"/>
              <a:ea typeface="+mn-ea"/>
              <a:cs typeface="+mn-cs"/>
            </a:rPr>
            <a:t>地域活性化対策基金</a:t>
          </a:r>
          <a:r>
            <a:rPr kumimoji="1" lang="ja-JP" altLang="en-US" sz="1400" b="0" i="0" baseline="0">
              <a:solidFill>
                <a:sysClr val="windowText" lastClr="000000"/>
              </a:solidFill>
              <a:effectLst/>
              <a:latin typeface="+mn-lt"/>
              <a:ea typeface="+mn-ea"/>
              <a:cs typeface="+mn-cs"/>
            </a:rPr>
            <a:t>に約</a:t>
          </a:r>
          <a:r>
            <a:rPr kumimoji="1" lang="en-US" altLang="ja-JP" sz="1400" b="0" i="0" baseline="0">
              <a:solidFill>
                <a:sysClr val="windowText" lastClr="000000"/>
              </a:solidFill>
              <a:effectLst/>
              <a:latin typeface="+mn-lt"/>
              <a:ea typeface="+mn-ea"/>
              <a:cs typeface="+mn-cs"/>
            </a:rPr>
            <a:t>1.8</a:t>
          </a:r>
          <a:r>
            <a:rPr kumimoji="1" lang="ja-JP" altLang="en-US" sz="1400" b="0" i="0" baseline="0">
              <a:solidFill>
                <a:sysClr val="windowText" lastClr="000000"/>
              </a:solidFill>
              <a:effectLst/>
              <a:latin typeface="+mn-lt"/>
              <a:ea typeface="+mn-ea"/>
              <a:cs typeface="+mn-cs"/>
            </a:rPr>
            <a:t>億円を</a:t>
          </a:r>
          <a:r>
            <a:rPr kumimoji="1" lang="ja-JP" altLang="ja-JP" sz="1400" b="0" i="0" baseline="0">
              <a:solidFill>
                <a:sysClr val="windowText" lastClr="000000"/>
              </a:solidFill>
              <a:effectLst/>
              <a:latin typeface="+mn-lt"/>
              <a:ea typeface="+mn-ea"/>
              <a:cs typeface="+mn-cs"/>
            </a:rPr>
            <a:t>積み立てを行った</a:t>
          </a:r>
          <a:r>
            <a:rPr kumimoji="1" lang="ja-JP" altLang="en-US" sz="1400" b="0" i="0" baseline="0">
              <a:solidFill>
                <a:sysClr val="windowText" lastClr="000000"/>
              </a:solidFill>
              <a:effectLst/>
              <a:latin typeface="+mn-lt"/>
              <a:ea typeface="+mn-ea"/>
              <a:cs typeface="+mn-cs"/>
            </a:rPr>
            <a:t>ほか，繰上償還の財源として減債基金を</a:t>
          </a:r>
          <a:r>
            <a:rPr kumimoji="1" lang="en-US" altLang="ja-JP" sz="1400" b="0" i="0" baseline="0">
              <a:solidFill>
                <a:sysClr val="windowText" lastClr="000000"/>
              </a:solidFill>
              <a:effectLst/>
              <a:latin typeface="+mn-lt"/>
              <a:ea typeface="+mn-ea"/>
              <a:cs typeface="+mn-cs"/>
            </a:rPr>
            <a:t>1.1</a:t>
          </a:r>
          <a:r>
            <a:rPr kumimoji="1" lang="ja-JP" altLang="en-US" sz="1400" b="0" i="0" baseline="0">
              <a:solidFill>
                <a:sysClr val="windowText" lastClr="000000"/>
              </a:solidFill>
              <a:effectLst/>
              <a:latin typeface="+mn-lt"/>
              <a:ea typeface="+mn-ea"/>
              <a:cs typeface="+mn-cs"/>
            </a:rPr>
            <a:t>億円取崩したが</a:t>
          </a:r>
          <a:r>
            <a:rPr kumimoji="1" lang="ja-JP" altLang="ja-JP" sz="1400" b="0" i="0" baseline="0">
              <a:solidFill>
                <a:sysClr val="windowText" lastClr="000000"/>
              </a:solidFill>
              <a:effectLst/>
              <a:latin typeface="+mn-lt"/>
              <a:ea typeface="+mn-ea"/>
              <a:cs typeface="+mn-cs"/>
            </a:rPr>
            <a:t>，基金全体としては</a:t>
          </a:r>
          <a:r>
            <a:rPr kumimoji="1" lang="ja-JP" altLang="en-US" sz="1400" b="0" i="0" baseline="0">
              <a:solidFill>
                <a:sysClr val="windowText" lastClr="000000"/>
              </a:solidFill>
              <a:effectLst/>
              <a:latin typeface="+mn-lt"/>
              <a:ea typeface="+mn-ea"/>
              <a:cs typeface="+mn-cs"/>
            </a:rPr>
            <a:t>約</a:t>
          </a:r>
          <a:r>
            <a:rPr kumimoji="1" lang="en-US" altLang="ja-JP" sz="1400" b="0" i="0" baseline="0">
              <a:solidFill>
                <a:sysClr val="windowText" lastClr="000000"/>
              </a:solidFill>
              <a:effectLst/>
              <a:latin typeface="+mn-lt"/>
              <a:ea typeface="+mn-ea"/>
              <a:cs typeface="+mn-cs"/>
            </a:rPr>
            <a:t>6.9</a:t>
          </a:r>
          <a:r>
            <a:rPr kumimoji="1" lang="ja-JP" altLang="en-US" sz="1400" b="0" i="0" baseline="0">
              <a:solidFill>
                <a:sysClr val="windowText" lastClr="000000"/>
              </a:solidFill>
              <a:effectLst/>
              <a:latin typeface="+mn-lt"/>
              <a:ea typeface="+mn-ea"/>
              <a:cs typeface="+mn-cs"/>
            </a:rPr>
            <a:t>億円</a:t>
          </a:r>
          <a:r>
            <a:rPr kumimoji="1" lang="ja-JP" altLang="ja-JP" sz="1400" b="0" i="0" baseline="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財政調整基金・減債基金・地域経済活性化対策基金を合わせて主要</a:t>
          </a:r>
          <a:r>
            <a:rPr kumimoji="1" lang="en-US" altLang="ja-JP" sz="1400" b="0" i="0" baseline="0">
              <a:solidFill>
                <a:sysClr val="windowText" lastClr="000000"/>
              </a:solidFill>
              <a:effectLst/>
              <a:latin typeface="+mn-lt"/>
              <a:ea typeface="+mn-ea"/>
              <a:cs typeface="+mn-cs"/>
            </a:rPr>
            <a:t>3</a:t>
          </a:r>
          <a:r>
            <a:rPr kumimoji="1" lang="ja-JP" altLang="ja-JP" sz="1400" b="0" i="0" baseline="0">
              <a:solidFill>
                <a:sysClr val="windowText" lastClr="000000"/>
              </a:solidFill>
              <a:effectLst/>
              <a:latin typeface="+mn-lt"/>
              <a:ea typeface="+mn-ea"/>
              <a:cs typeface="+mn-cs"/>
            </a:rPr>
            <a:t>基金として位置づけ、標準財政規模の</a:t>
          </a:r>
          <a:r>
            <a:rPr kumimoji="1" lang="en-US" altLang="ja-JP" sz="1400" b="0" i="0" baseline="0">
              <a:solidFill>
                <a:sysClr val="windowText" lastClr="000000"/>
              </a:solidFill>
              <a:effectLst/>
              <a:latin typeface="+mn-lt"/>
              <a:ea typeface="+mn-ea"/>
              <a:cs typeface="+mn-cs"/>
            </a:rPr>
            <a:t>10</a:t>
          </a:r>
          <a:r>
            <a:rPr kumimoji="1" lang="ja-JP" altLang="ja-JP" sz="1400" b="0" i="0" baseline="0">
              <a:solidFill>
                <a:sysClr val="windowText" lastClr="000000"/>
              </a:solidFill>
              <a:effectLst/>
              <a:latin typeface="+mn-lt"/>
              <a:ea typeface="+mn-ea"/>
              <a:cs typeface="+mn-cs"/>
            </a:rPr>
            <a:t>％（</a:t>
          </a:r>
          <a:r>
            <a:rPr kumimoji="1" lang="en-US" altLang="ja-JP" sz="1400" b="0" i="0" baseline="0">
              <a:solidFill>
                <a:sysClr val="windowText" lastClr="000000"/>
              </a:solidFill>
              <a:effectLst/>
              <a:latin typeface="+mn-lt"/>
              <a:ea typeface="+mn-ea"/>
              <a:cs typeface="+mn-cs"/>
            </a:rPr>
            <a:t>26</a:t>
          </a:r>
          <a:r>
            <a:rPr kumimoji="1" lang="ja-JP" altLang="ja-JP" sz="1400" b="0" i="0" baseline="0">
              <a:solidFill>
                <a:sysClr val="windowText" lastClr="000000"/>
              </a:solidFill>
              <a:effectLst/>
              <a:latin typeface="+mn-lt"/>
              <a:ea typeface="+mn-ea"/>
              <a:cs typeface="+mn-cs"/>
            </a:rPr>
            <a:t>億円程度）を目安に基金の確保に努めている。平成</a:t>
          </a:r>
          <a:r>
            <a:rPr kumimoji="1" lang="en-US" altLang="ja-JP" sz="1400" b="0" i="0" baseline="0">
              <a:solidFill>
                <a:sysClr val="windowText" lastClr="000000"/>
              </a:solidFill>
              <a:effectLst/>
              <a:latin typeface="+mn-lt"/>
              <a:ea typeface="+mn-ea"/>
              <a:cs typeface="+mn-cs"/>
            </a:rPr>
            <a:t>20</a:t>
          </a:r>
          <a:r>
            <a:rPr kumimoji="1" lang="ja-JP" altLang="ja-JP" sz="1400" b="0" i="0" baseline="0">
              <a:solidFill>
                <a:sysClr val="windowText" lastClr="000000"/>
              </a:solidFill>
              <a:effectLst/>
              <a:latin typeface="+mn-lt"/>
              <a:ea typeface="+mn-ea"/>
              <a:cs typeface="+mn-cs"/>
            </a:rPr>
            <a:t>年秋のリーマンショックの影響による歳入不足の補填や，市債の繰上返済を優先的に行っていたため、平成</a:t>
          </a:r>
          <a:r>
            <a:rPr kumimoji="1" lang="en-US" altLang="ja-JP" sz="1400" b="0" i="0" baseline="0">
              <a:solidFill>
                <a:sysClr val="windowText" lastClr="000000"/>
              </a:solidFill>
              <a:effectLst/>
              <a:latin typeface="+mn-lt"/>
              <a:ea typeface="+mn-ea"/>
              <a:cs typeface="+mn-cs"/>
            </a:rPr>
            <a:t>23</a:t>
          </a:r>
          <a:r>
            <a:rPr kumimoji="1" lang="ja-JP" altLang="ja-JP" sz="1400" b="0" i="0" baseline="0">
              <a:solidFill>
                <a:sysClr val="windowText" lastClr="000000"/>
              </a:solidFill>
              <a:effectLst/>
              <a:latin typeface="+mn-lt"/>
              <a:ea typeface="+mn-ea"/>
              <a:cs typeface="+mn-cs"/>
            </a:rPr>
            <a:t>年度末まで</a:t>
          </a:r>
          <a:r>
            <a:rPr kumimoji="1" lang="en-US" altLang="ja-JP" sz="1400" b="0" i="0" baseline="0">
              <a:solidFill>
                <a:sysClr val="windowText" lastClr="000000"/>
              </a:solidFill>
              <a:effectLst/>
              <a:latin typeface="+mn-lt"/>
              <a:ea typeface="+mn-ea"/>
              <a:cs typeface="+mn-cs"/>
            </a:rPr>
            <a:t>3</a:t>
          </a:r>
          <a:r>
            <a:rPr kumimoji="1" lang="ja-JP" altLang="ja-JP" sz="1400" b="0" i="0" baseline="0">
              <a:solidFill>
                <a:sysClr val="windowText" lastClr="000000"/>
              </a:solidFill>
              <a:effectLst/>
              <a:latin typeface="+mn-lt"/>
              <a:ea typeface="+mn-ea"/>
              <a:cs typeface="+mn-cs"/>
            </a:rPr>
            <a:t>基金合計で</a:t>
          </a:r>
          <a:r>
            <a:rPr kumimoji="1" lang="en-US" altLang="ja-JP" sz="1400" b="0" i="0" baseline="0">
              <a:solidFill>
                <a:sysClr val="windowText" lastClr="000000"/>
              </a:solidFill>
              <a:effectLst/>
              <a:latin typeface="+mn-lt"/>
              <a:ea typeface="+mn-ea"/>
              <a:cs typeface="+mn-cs"/>
            </a:rPr>
            <a:t>20</a:t>
          </a:r>
          <a:r>
            <a:rPr kumimoji="1" lang="ja-JP" altLang="ja-JP" sz="1400" b="0" i="0" baseline="0">
              <a:solidFill>
                <a:sysClr val="windowText" lastClr="000000"/>
              </a:solidFill>
              <a:effectLst/>
              <a:latin typeface="+mn-lt"/>
              <a:ea typeface="+mn-ea"/>
              <a:cs typeface="+mn-cs"/>
            </a:rPr>
            <a:t>億円を下回っていたが、近年の積み増しにより令和</a:t>
          </a:r>
          <a:r>
            <a:rPr kumimoji="1" lang="ja-JP" altLang="en-US" sz="1400" b="0" i="0" baseline="0">
              <a:solidFill>
                <a:sysClr val="windowText" lastClr="000000"/>
              </a:solidFill>
              <a:effectLst/>
              <a:latin typeface="+mn-lt"/>
              <a:ea typeface="+mn-ea"/>
              <a:cs typeface="+mn-cs"/>
            </a:rPr>
            <a:t>５</a:t>
          </a:r>
          <a:r>
            <a:rPr kumimoji="1" lang="ja-JP" altLang="ja-JP" sz="1400" b="0" i="0" baseline="0">
              <a:solidFill>
                <a:sysClr val="windowText" lastClr="000000"/>
              </a:solidFill>
              <a:effectLst/>
              <a:latin typeface="+mn-lt"/>
              <a:ea typeface="+mn-ea"/>
              <a:cs typeface="+mn-cs"/>
            </a:rPr>
            <a:t>年度末で</a:t>
          </a:r>
          <a:r>
            <a:rPr kumimoji="1" lang="en-US" altLang="ja-JP" sz="1400" b="0" i="0" baseline="0">
              <a:solidFill>
                <a:sysClr val="windowText" lastClr="000000"/>
              </a:solidFill>
              <a:effectLst/>
              <a:latin typeface="+mn-lt"/>
              <a:ea typeface="+mn-ea"/>
              <a:cs typeface="+mn-cs"/>
            </a:rPr>
            <a:t>52.7</a:t>
          </a:r>
          <a:r>
            <a:rPr kumimoji="1" lang="ja-JP" altLang="ja-JP" sz="1400" b="0" i="0" baseline="0">
              <a:solidFill>
                <a:sysClr val="windowText" lastClr="000000"/>
              </a:solidFill>
              <a:effectLst/>
              <a:latin typeface="+mn-lt"/>
              <a:ea typeface="+mn-ea"/>
              <a:cs typeface="+mn-cs"/>
            </a:rPr>
            <a:t>億円の基金残高となっている。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今後も、突発的な財政需要に対応できるよう基金を確保し、安定的な財政運営を図っていく。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地域経済活性化対策基金：都市基盤の整備、地域産業の振興、生活環境の整備、文化の向上等地域経済活性化を推進</a:t>
          </a:r>
          <a:endParaRPr lang="ja-JP" altLang="ja-JP" sz="1400">
            <a:effectLst/>
          </a:endParaRPr>
        </a:p>
        <a:p>
          <a:r>
            <a:rPr kumimoji="1" lang="ja-JP" altLang="ja-JP" sz="1400">
              <a:solidFill>
                <a:schemeClr val="dk1"/>
              </a:solidFill>
              <a:effectLst/>
              <a:latin typeface="+mn-lt"/>
              <a:ea typeface="+mn-ea"/>
              <a:cs typeface="+mn-cs"/>
            </a:rPr>
            <a:t>未来教育推進基金：科学教育･外国語教育等，地域と世界で活躍する人材育成教育の推進</a:t>
          </a:r>
          <a:endParaRPr lang="ja-JP" altLang="ja-JP" sz="1400">
            <a:effectLst/>
          </a:endParaRPr>
        </a:p>
        <a:p>
          <a:r>
            <a:rPr kumimoji="1" lang="ja-JP" altLang="ja-JP" sz="1400">
              <a:solidFill>
                <a:schemeClr val="dk1"/>
              </a:solidFill>
              <a:effectLst/>
              <a:latin typeface="+mn-lt"/>
              <a:ea typeface="+mn-ea"/>
              <a:cs typeface="+mn-cs"/>
            </a:rPr>
            <a:t>エコロジーパークこまつ基金：ごみ処理施設の整備を図る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後年度の企業誘致活動に係る費用に備えて地域経済活性化対策基金に積立（</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億円）</a:t>
          </a:r>
          <a:endParaRPr lang="ja-JP" altLang="ja-JP" sz="1300">
            <a:effectLst/>
          </a:endParaRPr>
        </a:p>
        <a:p>
          <a:r>
            <a:rPr kumimoji="1" lang="en-US" altLang="ja-JP" sz="1300">
              <a:solidFill>
                <a:schemeClr val="dk1"/>
              </a:solidFill>
              <a:effectLst/>
              <a:latin typeface="+mn-lt"/>
              <a:ea typeface="+mn-ea"/>
              <a:cs typeface="+mn-cs"/>
            </a:rPr>
            <a:t>GIGA</a:t>
          </a:r>
          <a:r>
            <a:rPr kumimoji="1" lang="ja-JP" altLang="ja-JP" sz="1300">
              <a:solidFill>
                <a:schemeClr val="dk1"/>
              </a:solidFill>
              <a:effectLst/>
              <a:latin typeface="+mn-lt"/>
              <a:ea typeface="+mn-ea"/>
              <a:cs typeface="+mn-cs"/>
            </a:rPr>
            <a:t>スクール機器の更新（約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年後）</a:t>
          </a:r>
          <a:r>
            <a:rPr kumimoji="1" lang="ja-JP" altLang="en-US" sz="1300">
              <a:solidFill>
                <a:schemeClr val="dk1"/>
              </a:solidFill>
              <a:effectLst/>
              <a:latin typeface="+mn-lt"/>
              <a:ea typeface="+mn-ea"/>
              <a:cs typeface="+mn-cs"/>
            </a:rPr>
            <a:t>や各種教育支援員の関連して</a:t>
          </a:r>
          <a:r>
            <a:rPr kumimoji="1" lang="ja-JP" altLang="ja-JP" sz="1300">
              <a:solidFill>
                <a:schemeClr val="dk1"/>
              </a:solidFill>
              <a:effectLst/>
              <a:latin typeface="+mn-lt"/>
              <a:ea typeface="+mn-ea"/>
              <a:cs typeface="+mn-cs"/>
            </a:rPr>
            <a:t>未来教育推進基金に積立（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a:t>
          </a:r>
          <a:endParaRPr lang="ja-JP" altLang="ja-JP" sz="1300">
            <a:effectLst/>
          </a:endParaRPr>
        </a:p>
        <a:p>
          <a:r>
            <a:rPr kumimoji="1" lang="ja-JP" altLang="ja-JP" sz="1300">
              <a:solidFill>
                <a:schemeClr val="dk1"/>
              </a:solidFill>
              <a:effectLst/>
              <a:latin typeface="+mn-lt"/>
              <a:ea typeface="+mn-ea"/>
              <a:cs typeface="+mn-cs"/>
            </a:rPr>
            <a:t>クリーンセンター売電収入分の一部をエコロジーパークこまつ基金に積立て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基金の設置目的に沿って活用していく。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令和</a:t>
          </a:r>
          <a:r>
            <a:rPr kumimoji="1" lang="ja-JP" altLang="en-US" sz="1400" b="0" i="0" baseline="0">
              <a:solidFill>
                <a:sysClr val="windowText" lastClr="000000"/>
              </a:solidFill>
              <a:effectLst/>
              <a:latin typeface="+mn-lt"/>
              <a:ea typeface="+mn-ea"/>
              <a:cs typeface="+mn-cs"/>
            </a:rPr>
            <a:t>５</a:t>
          </a:r>
          <a:r>
            <a:rPr kumimoji="1" lang="ja-JP" altLang="ja-JP" sz="1400" b="0" i="0" baseline="0">
              <a:solidFill>
                <a:sysClr val="windowText" lastClr="000000"/>
              </a:solidFill>
              <a:effectLst/>
              <a:latin typeface="+mn-lt"/>
              <a:ea typeface="+mn-ea"/>
              <a:cs typeface="+mn-cs"/>
            </a:rPr>
            <a:t>年度は、決算剰余金積立</a:t>
          </a:r>
          <a:r>
            <a:rPr kumimoji="1" lang="en-US" altLang="ja-JP" sz="1400" b="0" i="0" baseline="0">
              <a:solidFill>
                <a:sysClr val="windowText" lastClr="000000"/>
              </a:solidFill>
              <a:effectLst/>
              <a:latin typeface="+mn-lt"/>
              <a:ea typeface="+mn-ea"/>
              <a:cs typeface="+mn-cs"/>
            </a:rPr>
            <a:t>3.8</a:t>
          </a:r>
          <a:r>
            <a:rPr kumimoji="1" lang="ja-JP" altLang="ja-JP" sz="1400" b="0" i="0" baseline="0">
              <a:solidFill>
                <a:sysClr val="windowText" lastClr="000000"/>
              </a:solidFill>
              <a:effectLst/>
              <a:latin typeface="+mn-lt"/>
              <a:ea typeface="+mn-ea"/>
              <a:cs typeface="+mn-cs"/>
            </a:rPr>
            <a:t>億円に対し</a:t>
          </a:r>
          <a:r>
            <a:rPr kumimoji="1" lang="ja-JP" altLang="en-US" sz="1400" b="0" i="0" baseline="0">
              <a:solidFill>
                <a:sysClr val="windowText" lastClr="000000"/>
              </a:solidFill>
              <a:effectLst/>
              <a:latin typeface="+mn-lt"/>
              <a:ea typeface="+mn-ea"/>
              <a:cs typeface="+mn-cs"/>
            </a:rPr>
            <a:t>，取崩は行っていない。</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減債基金・地域経済活性化対策基金と合わせて主要３基金として位置づけており、標準財政規模の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％を目安に基金の確保に努める。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年度は，地方債の繰上げ償還の財源とするため</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満期一括償還地方債を発行していないことから，減債基金は年度間の公債費負担平準化を図るための繰上償還財源として考えている。</a:t>
          </a:r>
          <a:endParaRPr lang="ja-JP" altLang="ja-JP" sz="1400">
            <a:effectLst/>
          </a:endParaRPr>
        </a:p>
        <a:p>
          <a:r>
            <a:rPr kumimoji="1" lang="ja-JP" altLang="ja-JP" sz="1400">
              <a:solidFill>
                <a:schemeClr val="dk1"/>
              </a:solidFill>
              <a:effectLst/>
              <a:latin typeface="+mn-lt"/>
              <a:ea typeface="+mn-ea"/>
              <a:cs typeface="+mn-cs"/>
            </a:rPr>
            <a:t>　実質公債費比率・将来負担比率とも類似団体中最も高い比率であり、本市における財政上の大きな課題となっている。市債残高を圧縮するため、将来負担の軽減に努める。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C15" sqref="AC15:AG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79</v>
      </c>
      <c r="C2" s="182"/>
      <c r="D2" s="183"/>
    </row>
    <row r="3" spans="1:119" ht="18.75" customHeight="1" thickBot="1" x14ac:dyDescent="0.2">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52855686</v>
      </c>
      <c r="BO4" s="371"/>
      <c r="BP4" s="371"/>
      <c r="BQ4" s="371"/>
      <c r="BR4" s="371"/>
      <c r="BS4" s="371"/>
      <c r="BT4" s="371"/>
      <c r="BU4" s="372"/>
      <c r="BV4" s="370">
        <v>55336355</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2.8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51599367</v>
      </c>
      <c r="BO5" s="408"/>
      <c r="BP5" s="408"/>
      <c r="BQ5" s="408"/>
      <c r="BR5" s="408"/>
      <c r="BS5" s="408"/>
      <c r="BT5" s="408"/>
      <c r="BU5" s="409"/>
      <c r="BV5" s="407">
        <v>54093573</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91.3</v>
      </c>
      <c r="DC5" s="405"/>
      <c r="DD5" s="405"/>
      <c r="DE5" s="405"/>
      <c r="DF5" s="405"/>
      <c r="DG5" s="405"/>
      <c r="DH5" s="405"/>
      <c r="DI5" s="406"/>
    </row>
    <row r="6" spans="1:119" ht="18.75" customHeight="1" x14ac:dyDescent="0.15">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1256319</v>
      </c>
      <c r="BO6" s="408"/>
      <c r="BP6" s="408"/>
      <c r="BQ6" s="408"/>
      <c r="BR6" s="408"/>
      <c r="BS6" s="408"/>
      <c r="BT6" s="408"/>
      <c r="BU6" s="409"/>
      <c r="BV6" s="407">
        <v>1242782</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93.4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92</v>
      </c>
      <c r="AV7" s="440"/>
      <c r="AW7" s="440"/>
      <c r="AX7" s="440"/>
      <c r="AY7" s="441" t="s">
        <v>103</v>
      </c>
      <c r="AZ7" s="442"/>
      <c r="BA7" s="442"/>
      <c r="BB7" s="442"/>
      <c r="BC7" s="442"/>
      <c r="BD7" s="442"/>
      <c r="BE7" s="442"/>
      <c r="BF7" s="442"/>
      <c r="BG7" s="442"/>
      <c r="BH7" s="442"/>
      <c r="BI7" s="442"/>
      <c r="BJ7" s="442"/>
      <c r="BK7" s="442"/>
      <c r="BL7" s="442"/>
      <c r="BM7" s="443"/>
      <c r="BN7" s="407">
        <v>422722</v>
      </c>
      <c r="BO7" s="408"/>
      <c r="BP7" s="408"/>
      <c r="BQ7" s="408"/>
      <c r="BR7" s="408"/>
      <c r="BS7" s="408"/>
      <c r="BT7" s="408"/>
      <c r="BU7" s="409"/>
      <c r="BV7" s="407">
        <v>501352</v>
      </c>
      <c r="BW7" s="408"/>
      <c r="BX7" s="408"/>
      <c r="BY7" s="408"/>
      <c r="BZ7" s="408"/>
      <c r="CA7" s="408"/>
      <c r="CB7" s="408"/>
      <c r="CC7" s="409"/>
      <c r="CD7" s="410" t="s">
        <v>104</v>
      </c>
      <c r="CE7" s="411"/>
      <c r="CF7" s="411"/>
      <c r="CG7" s="411"/>
      <c r="CH7" s="411"/>
      <c r="CI7" s="411"/>
      <c r="CJ7" s="411"/>
      <c r="CK7" s="411"/>
      <c r="CL7" s="411"/>
      <c r="CM7" s="411"/>
      <c r="CN7" s="411"/>
      <c r="CO7" s="411"/>
      <c r="CP7" s="411"/>
      <c r="CQ7" s="411"/>
      <c r="CR7" s="411"/>
      <c r="CS7" s="412"/>
      <c r="CT7" s="407">
        <v>27611932</v>
      </c>
      <c r="CU7" s="408"/>
      <c r="CV7" s="408"/>
      <c r="CW7" s="408"/>
      <c r="CX7" s="408"/>
      <c r="CY7" s="408"/>
      <c r="CZ7" s="408"/>
      <c r="DA7" s="409"/>
      <c r="DB7" s="407">
        <v>26880394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105</v>
      </c>
      <c r="AN8" s="437"/>
      <c r="AO8" s="437"/>
      <c r="AP8" s="437"/>
      <c r="AQ8" s="437"/>
      <c r="AR8" s="437"/>
      <c r="AS8" s="437"/>
      <c r="AT8" s="438"/>
      <c r="AU8" s="439" t="s">
        <v>92</v>
      </c>
      <c r="AV8" s="440"/>
      <c r="AW8" s="440"/>
      <c r="AX8" s="440"/>
      <c r="AY8" s="441" t="s">
        <v>106</v>
      </c>
      <c r="AZ8" s="442"/>
      <c r="BA8" s="442"/>
      <c r="BB8" s="442"/>
      <c r="BC8" s="442"/>
      <c r="BD8" s="442"/>
      <c r="BE8" s="442"/>
      <c r="BF8" s="442"/>
      <c r="BG8" s="442"/>
      <c r="BH8" s="442"/>
      <c r="BI8" s="442"/>
      <c r="BJ8" s="442"/>
      <c r="BK8" s="442"/>
      <c r="BL8" s="442"/>
      <c r="BM8" s="443"/>
      <c r="BN8" s="407">
        <v>833597</v>
      </c>
      <c r="BO8" s="408"/>
      <c r="BP8" s="408"/>
      <c r="BQ8" s="408"/>
      <c r="BR8" s="408"/>
      <c r="BS8" s="408"/>
      <c r="BT8" s="408"/>
      <c r="BU8" s="409"/>
      <c r="BV8" s="407">
        <v>741430</v>
      </c>
      <c r="BW8" s="408"/>
      <c r="BX8" s="408"/>
      <c r="BY8" s="408"/>
      <c r="BZ8" s="408"/>
      <c r="CA8" s="408"/>
      <c r="CB8" s="408"/>
      <c r="CC8" s="409"/>
      <c r="CD8" s="410" t="s">
        <v>107</v>
      </c>
      <c r="CE8" s="411"/>
      <c r="CF8" s="411"/>
      <c r="CG8" s="411"/>
      <c r="CH8" s="411"/>
      <c r="CI8" s="411"/>
      <c r="CJ8" s="411"/>
      <c r="CK8" s="411"/>
      <c r="CL8" s="411"/>
      <c r="CM8" s="411"/>
      <c r="CN8" s="411"/>
      <c r="CO8" s="411"/>
      <c r="CP8" s="411"/>
      <c r="CQ8" s="411"/>
      <c r="CR8" s="411"/>
      <c r="CS8" s="412"/>
      <c r="CT8" s="447">
        <v>0.65</v>
      </c>
      <c r="CU8" s="448"/>
      <c r="CV8" s="448"/>
      <c r="CW8" s="448"/>
      <c r="CX8" s="448"/>
      <c r="CY8" s="448"/>
      <c r="CZ8" s="448"/>
      <c r="DA8" s="449"/>
      <c r="DB8" s="447">
        <v>0.67</v>
      </c>
      <c r="DC8" s="448"/>
      <c r="DD8" s="448"/>
      <c r="DE8" s="448"/>
      <c r="DF8" s="448"/>
      <c r="DG8" s="448"/>
      <c r="DH8" s="448"/>
      <c r="DI8" s="449"/>
    </row>
    <row r="9" spans="1:119" ht="18.75" customHeight="1" thickBot="1" x14ac:dyDescent="0.2">
      <c r="A9" s="181"/>
      <c r="B9" s="401" t="s">
        <v>108</v>
      </c>
      <c r="C9" s="402"/>
      <c r="D9" s="402"/>
      <c r="E9" s="402"/>
      <c r="F9" s="402"/>
      <c r="G9" s="402"/>
      <c r="H9" s="402"/>
      <c r="I9" s="402"/>
      <c r="J9" s="402"/>
      <c r="K9" s="450"/>
      <c r="L9" s="451" t="s">
        <v>109</v>
      </c>
      <c r="M9" s="452"/>
      <c r="N9" s="452"/>
      <c r="O9" s="452"/>
      <c r="P9" s="452"/>
      <c r="Q9" s="453"/>
      <c r="R9" s="454">
        <v>106216</v>
      </c>
      <c r="S9" s="455"/>
      <c r="T9" s="455"/>
      <c r="U9" s="455"/>
      <c r="V9" s="456"/>
      <c r="W9" s="364" t="s">
        <v>110</v>
      </c>
      <c r="X9" s="365"/>
      <c r="Y9" s="365"/>
      <c r="Z9" s="365"/>
      <c r="AA9" s="365"/>
      <c r="AB9" s="365"/>
      <c r="AC9" s="365"/>
      <c r="AD9" s="365"/>
      <c r="AE9" s="365"/>
      <c r="AF9" s="365"/>
      <c r="AG9" s="365"/>
      <c r="AH9" s="365"/>
      <c r="AI9" s="365"/>
      <c r="AJ9" s="365"/>
      <c r="AK9" s="365"/>
      <c r="AL9" s="366"/>
      <c r="AM9" s="436" t="s">
        <v>111</v>
      </c>
      <c r="AN9" s="437"/>
      <c r="AO9" s="437"/>
      <c r="AP9" s="437"/>
      <c r="AQ9" s="437"/>
      <c r="AR9" s="437"/>
      <c r="AS9" s="437"/>
      <c r="AT9" s="438"/>
      <c r="AU9" s="439" t="s">
        <v>112</v>
      </c>
      <c r="AV9" s="440"/>
      <c r="AW9" s="440"/>
      <c r="AX9" s="440"/>
      <c r="AY9" s="441" t="s">
        <v>113</v>
      </c>
      <c r="AZ9" s="442"/>
      <c r="BA9" s="442"/>
      <c r="BB9" s="442"/>
      <c r="BC9" s="442"/>
      <c r="BD9" s="442"/>
      <c r="BE9" s="442"/>
      <c r="BF9" s="442"/>
      <c r="BG9" s="442"/>
      <c r="BH9" s="442"/>
      <c r="BI9" s="442"/>
      <c r="BJ9" s="442"/>
      <c r="BK9" s="442"/>
      <c r="BL9" s="442"/>
      <c r="BM9" s="443"/>
      <c r="BN9" s="407">
        <v>92167</v>
      </c>
      <c r="BO9" s="408"/>
      <c r="BP9" s="408"/>
      <c r="BQ9" s="408"/>
      <c r="BR9" s="408"/>
      <c r="BS9" s="408"/>
      <c r="BT9" s="408"/>
      <c r="BU9" s="409"/>
      <c r="BV9" s="407">
        <v>92319</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17.5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115</v>
      </c>
      <c r="M10" s="437"/>
      <c r="N10" s="437"/>
      <c r="O10" s="437"/>
      <c r="P10" s="437"/>
      <c r="Q10" s="438"/>
      <c r="R10" s="458">
        <v>106919</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1261</v>
      </c>
      <c r="BO10" s="408"/>
      <c r="BP10" s="408"/>
      <c r="BQ10" s="408"/>
      <c r="BR10" s="408"/>
      <c r="BS10" s="408"/>
      <c r="BT10" s="408"/>
      <c r="BU10" s="409"/>
      <c r="BV10" s="407">
        <v>1190</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112</v>
      </c>
      <c r="AV11" s="440"/>
      <c r="AW11" s="440"/>
      <c r="AX11" s="440"/>
      <c r="AY11" s="441" t="s">
        <v>122</v>
      </c>
      <c r="AZ11" s="442"/>
      <c r="BA11" s="442"/>
      <c r="BB11" s="442"/>
      <c r="BC11" s="442"/>
      <c r="BD11" s="442"/>
      <c r="BE11" s="442"/>
      <c r="BF11" s="442"/>
      <c r="BG11" s="442"/>
      <c r="BH11" s="442"/>
      <c r="BI11" s="442"/>
      <c r="BJ11" s="442"/>
      <c r="BK11" s="442"/>
      <c r="BL11" s="442"/>
      <c r="BM11" s="443"/>
      <c r="BN11" s="407">
        <v>282873</v>
      </c>
      <c r="BO11" s="408"/>
      <c r="BP11" s="408"/>
      <c r="BQ11" s="408"/>
      <c r="BR11" s="408"/>
      <c r="BS11" s="408"/>
      <c r="BT11" s="408"/>
      <c r="BU11" s="409"/>
      <c r="BV11" s="407">
        <v>538650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15">
      <c r="A12" s="181"/>
      <c r="B12" s="467" t="s">
        <v>125</v>
      </c>
      <c r="C12" s="468"/>
      <c r="D12" s="468"/>
      <c r="E12" s="468"/>
      <c r="F12" s="468"/>
      <c r="G12" s="468"/>
      <c r="H12" s="468"/>
      <c r="I12" s="468"/>
      <c r="J12" s="468"/>
      <c r="K12" s="469"/>
      <c r="L12" s="476" t="s">
        <v>126</v>
      </c>
      <c r="M12" s="477"/>
      <c r="N12" s="477"/>
      <c r="O12" s="477"/>
      <c r="P12" s="477"/>
      <c r="Q12" s="478"/>
      <c r="R12" s="479">
        <v>106104</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490000</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132</v>
      </c>
      <c r="N13" s="499"/>
      <c r="O13" s="499"/>
      <c r="P13" s="499"/>
      <c r="Q13" s="500"/>
      <c r="R13" s="491">
        <v>103089</v>
      </c>
      <c r="S13" s="492"/>
      <c r="T13" s="492"/>
      <c r="U13" s="492"/>
      <c r="V13" s="493"/>
      <c r="W13" s="423" t="s">
        <v>133</v>
      </c>
      <c r="X13" s="424"/>
      <c r="Y13" s="424"/>
      <c r="Z13" s="424"/>
      <c r="AA13" s="424"/>
      <c r="AB13" s="414"/>
      <c r="AC13" s="458">
        <v>1035</v>
      </c>
      <c r="AD13" s="459"/>
      <c r="AE13" s="459"/>
      <c r="AF13" s="459"/>
      <c r="AG13" s="501"/>
      <c r="AH13" s="458">
        <v>1146</v>
      </c>
      <c r="AI13" s="459"/>
      <c r="AJ13" s="459"/>
      <c r="AK13" s="459"/>
      <c r="AL13" s="460"/>
      <c r="AM13" s="436" t="s">
        <v>134</v>
      </c>
      <c r="AN13" s="437"/>
      <c r="AO13" s="437"/>
      <c r="AP13" s="437"/>
      <c r="AQ13" s="437"/>
      <c r="AR13" s="437"/>
      <c r="AS13" s="437"/>
      <c r="AT13" s="438"/>
      <c r="AU13" s="439" t="s">
        <v>112</v>
      </c>
      <c r="AV13" s="440"/>
      <c r="AW13" s="440"/>
      <c r="AX13" s="440"/>
      <c r="AY13" s="441" t="s">
        <v>135</v>
      </c>
      <c r="AZ13" s="442"/>
      <c r="BA13" s="442"/>
      <c r="BB13" s="442"/>
      <c r="BC13" s="442"/>
      <c r="BD13" s="442"/>
      <c r="BE13" s="442"/>
      <c r="BF13" s="442"/>
      <c r="BG13" s="442"/>
      <c r="BH13" s="442"/>
      <c r="BI13" s="442"/>
      <c r="BJ13" s="442"/>
      <c r="BK13" s="442"/>
      <c r="BL13" s="442"/>
      <c r="BM13" s="443"/>
      <c r="BN13" s="407">
        <v>376301</v>
      </c>
      <c r="BO13" s="408"/>
      <c r="BP13" s="408"/>
      <c r="BQ13" s="408"/>
      <c r="BR13" s="408"/>
      <c r="BS13" s="408"/>
      <c r="BT13" s="408"/>
      <c r="BU13" s="409"/>
      <c r="BV13" s="407">
        <v>142159</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11.3</v>
      </c>
      <c r="CU13" s="405"/>
      <c r="CV13" s="405"/>
      <c r="CW13" s="405"/>
      <c r="CX13" s="405"/>
      <c r="CY13" s="405"/>
      <c r="CZ13" s="405"/>
      <c r="DA13" s="406"/>
      <c r="DB13" s="404">
        <v>11.7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137</v>
      </c>
      <c r="M14" s="489"/>
      <c r="N14" s="489"/>
      <c r="O14" s="489"/>
      <c r="P14" s="489"/>
      <c r="Q14" s="490"/>
      <c r="R14" s="491">
        <v>106405</v>
      </c>
      <c r="S14" s="492"/>
      <c r="T14" s="492"/>
      <c r="U14" s="492"/>
      <c r="V14" s="493"/>
      <c r="W14" s="397"/>
      <c r="X14" s="398"/>
      <c r="Y14" s="398"/>
      <c r="Z14" s="398"/>
      <c r="AA14" s="398"/>
      <c r="AB14" s="387"/>
      <c r="AC14" s="494">
        <v>1.9</v>
      </c>
      <c r="AD14" s="495"/>
      <c r="AE14" s="495"/>
      <c r="AF14" s="495"/>
      <c r="AG14" s="496"/>
      <c r="AH14" s="494">
        <v>2.2000000000000002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v>102.1</v>
      </c>
      <c r="CU14" s="506"/>
      <c r="CV14" s="506"/>
      <c r="CW14" s="506"/>
      <c r="CX14" s="506"/>
      <c r="CY14" s="506"/>
      <c r="CZ14" s="506"/>
      <c r="DA14" s="507"/>
      <c r="DB14" s="505">
        <v>112.3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132</v>
      </c>
      <c r="N15" s="499"/>
      <c r="O15" s="499"/>
      <c r="P15" s="499"/>
      <c r="Q15" s="500"/>
      <c r="R15" s="491">
        <v>103797</v>
      </c>
      <c r="S15" s="492"/>
      <c r="T15" s="492"/>
      <c r="U15" s="492"/>
      <c r="V15" s="493"/>
      <c r="W15" s="423" t="s">
        <v>139</v>
      </c>
      <c r="X15" s="424"/>
      <c r="Y15" s="424"/>
      <c r="Z15" s="424"/>
      <c r="AA15" s="424"/>
      <c r="AB15" s="414"/>
      <c r="AC15" s="458">
        <v>20468</v>
      </c>
      <c r="AD15" s="459"/>
      <c r="AE15" s="459"/>
      <c r="AF15" s="459"/>
      <c r="AG15" s="501"/>
      <c r="AH15" s="458">
        <v>20224</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15360054</v>
      </c>
      <c r="BO15" s="371"/>
      <c r="BP15" s="371"/>
      <c r="BQ15" s="371"/>
      <c r="BR15" s="371"/>
      <c r="BS15" s="371"/>
      <c r="BT15" s="371"/>
      <c r="BU15" s="372"/>
      <c r="BV15" s="370">
        <v>14495691</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38</v>
      </c>
      <c r="AD16" s="495"/>
      <c r="AE16" s="495"/>
      <c r="AF16" s="495"/>
      <c r="AG16" s="496"/>
      <c r="AH16" s="494">
        <v>38.200000000000003</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23291953</v>
      </c>
      <c r="BO16" s="408"/>
      <c r="BP16" s="408"/>
      <c r="BQ16" s="408"/>
      <c r="BR16" s="408"/>
      <c r="BS16" s="408"/>
      <c r="BT16" s="408"/>
      <c r="BU16" s="409"/>
      <c r="BV16" s="407">
        <v>22563608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145</v>
      </c>
      <c r="N17" s="519"/>
      <c r="O17" s="519"/>
      <c r="P17" s="519"/>
      <c r="Q17" s="520"/>
      <c r="R17" s="513" t="s">
        <v>120</v>
      </c>
      <c r="S17" s="514"/>
      <c r="T17" s="514"/>
      <c r="U17" s="514"/>
      <c r="V17" s="515"/>
      <c r="W17" s="423" t="s">
        <v>146</v>
      </c>
      <c r="X17" s="424"/>
      <c r="Y17" s="424"/>
      <c r="Z17" s="424"/>
      <c r="AA17" s="424"/>
      <c r="AB17" s="414"/>
      <c r="AC17" s="458">
        <v>32311</v>
      </c>
      <c r="AD17" s="459"/>
      <c r="AE17" s="459"/>
      <c r="AF17" s="459"/>
      <c r="AG17" s="501"/>
      <c r="AH17" s="458">
        <v>31617</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19412609</v>
      </c>
      <c r="BO17" s="408"/>
      <c r="BP17" s="408"/>
      <c r="BQ17" s="408"/>
      <c r="BR17" s="408"/>
      <c r="BS17" s="408"/>
      <c r="BT17" s="408"/>
      <c r="BU17" s="409"/>
      <c r="BV17" s="407">
        <v>18289531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148</v>
      </c>
      <c r="C18" s="450"/>
      <c r="D18" s="450"/>
      <c r="E18" s="530"/>
      <c r="F18" s="530"/>
      <c r="G18" s="530"/>
      <c r="H18" s="530"/>
      <c r="I18" s="530"/>
      <c r="J18" s="530"/>
      <c r="K18" s="530"/>
      <c r="L18" s="531">
        <v>371.05</v>
      </c>
      <c r="M18" s="531"/>
      <c r="N18" s="531"/>
      <c r="O18" s="531"/>
      <c r="P18" s="531"/>
      <c r="Q18" s="531"/>
      <c r="R18" s="532"/>
      <c r="S18" s="532"/>
      <c r="T18" s="532"/>
      <c r="U18" s="532"/>
      <c r="V18" s="533"/>
      <c r="W18" s="425"/>
      <c r="X18" s="426"/>
      <c r="Y18" s="426"/>
      <c r="Z18" s="426"/>
      <c r="AA18" s="426"/>
      <c r="AB18" s="417"/>
      <c r="AC18" s="534">
        <v>60</v>
      </c>
      <c r="AD18" s="535"/>
      <c r="AE18" s="535"/>
      <c r="AF18" s="535"/>
      <c r="AG18" s="536"/>
      <c r="AH18" s="534">
        <v>59.7</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26845668</v>
      </c>
      <c r="BO18" s="408"/>
      <c r="BP18" s="408"/>
      <c r="BQ18" s="408"/>
      <c r="BR18" s="408"/>
      <c r="BS18" s="408"/>
      <c r="BT18" s="408"/>
      <c r="BU18" s="409"/>
      <c r="BV18" s="407">
        <v>25945777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150</v>
      </c>
      <c r="C19" s="450"/>
      <c r="D19" s="450"/>
      <c r="E19" s="530"/>
      <c r="F19" s="530"/>
      <c r="G19" s="530"/>
      <c r="H19" s="530"/>
      <c r="I19" s="530"/>
      <c r="J19" s="530"/>
      <c r="K19" s="530"/>
      <c r="L19" s="538">
        <v>286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34681996</v>
      </c>
      <c r="BO19" s="408"/>
      <c r="BP19" s="408"/>
      <c r="BQ19" s="408"/>
      <c r="BR19" s="408"/>
      <c r="BS19" s="408"/>
      <c r="BT19" s="408"/>
      <c r="BU19" s="409"/>
      <c r="BV19" s="407">
        <v>34534463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152</v>
      </c>
      <c r="C20" s="450"/>
      <c r="D20" s="450"/>
      <c r="E20" s="530"/>
      <c r="F20" s="530"/>
      <c r="G20" s="530"/>
      <c r="H20" s="530"/>
      <c r="I20" s="530"/>
      <c r="J20" s="530"/>
      <c r="K20" s="530"/>
      <c r="L20" s="538">
        <v>41312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61380096</v>
      </c>
      <c r="BO22" s="371"/>
      <c r="BP22" s="371"/>
      <c r="BQ22" s="371"/>
      <c r="BR22" s="371"/>
      <c r="BS22" s="371"/>
      <c r="BT22" s="371"/>
      <c r="BU22" s="372"/>
      <c r="BV22" s="370">
        <v>63311709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26398768</v>
      </c>
      <c r="BO23" s="408"/>
      <c r="BP23" s="408"/>
      <c r="BQ23" s="408"/>
      <c r="BR23" s="408"/>
      <c r="BS23" s="408"/>
      <c r="BT23" s="408"/>
      <c r="BU23" s="409"/>
      <c r="BV23" s="407">
        <v>27818101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162</v>
      </c>
      <c r="F24" s="437"/>
      <c r="G24" s="437"/>
      <c r="H24" s="437"/>
      <c r="I24" s="437"/>
      <c r="J24" s="437"/>
      <c r="K24" s="438"/>
      <c r="L24" s="458">
        <v>1</v>
      </c>
      <c r="M24" s="459"/>
      <c r="N24" s="459"/>
      <c r="O24" s="459"/>
      <c r="P24" s="501"/>
      <c r="Q24" s="458">
        <v>9450</v>
      </c>
      <c r="R24" s="459"/>
      <c r="S24" s="459"/>
      <c r="T24" s="459"/>
      <c r="U24" s="459"/>
      <c r="V24" s="501"/>
      <c r="W24" s="553"/>
      <c r="X24" s="554"/>
      <c r="Y24" s="555"/>
      <c r="Z24" s="457" t="s">
        <v>163</v>
      </c>
      <c r="AA24" s="437"/>
      <c r="AB24" s="437"/>
      <c r="AC24" s="437"/>
      <c r="AD24" s="437"/>
      <c r="AE24" s="437"/>
      <c r="AF24" s="437"/>
      <c r="AG24" s="438"/>
      <c r="AH24" s="458">
        <v>585</v>
      </c>
      <c r="AI24" s="459"/>
      <c r="AJ24" s="459"/>
      <c r="AK24" s="459"/>
      <c r="AL24" s="501"/>
      <c r="AM24" s="458">
        <v>1840995</v>
      </c>
      <c r="AN24" s="459"/>
      <c r="AO24" s="459"/>
      <c r="AP24" s="459"/>
      <c r="AQ24" s="459"/>
      <c r="AR24" s="501"/>
      <c r="AS24" s="458">
        <v>3147</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41971161</v>
      </c>
      <c r="BO24" s="408"/>
      <c r="BP24" s="408"/>
      <c r="BQ24" s="408"/>
      <c r="BR24" s="408"/>
      <c r="BS24" s="408"/>
      <c r="BT24" s="408"/>
      <c r="BU24" s="409"/>
      <c r="BV24" s="407">
        <v>42467812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165</v>
      </c>
      <c r="F25" s="437"/>
      <c r="G25" s="437"/>
      <c r="H25" s="437"/>
      <c r="I25" s="437"/>
      <c r="J25" s="437"/>
      <c r="K25" s="438"/>
      <c r="L25" s="458">
        <v>2</v>
      </c>
      <c r="M25" s="459"/>
      <c r="N25" s="459"/>
      <c r="O25" s="459"/>
      <c r="P25" s="501"/>
      <c r="Q25" s="458">
        <v>7740</v>
      </c>
      <c r="R25" s="459"/>
      <c r="S25" s="459"/>
      <c r="T25" s="459"/>
      <c r="U25" s="459"/>
      <c r="V25" s="501"/>
      <c r="W25" s="553"/>
      <c r="X25" s="554"/>
      <c r="Y25" s="555"/>
      <c r="Z25" s="457" t="s">
        <v>166</v>
      </c>
      <c r="AA25" s="437"/>
      <c r="AB25" s="437"/>
      <c r="AC25" s="437"/>
      <c r="AD25" s="437"/>
      <c r="AE25" s="437"/>
      <c r="AF25" s="437"/>
      <c r="AG25" s="438"/>
      <c r="AH25" s="458">
        <v>132</v>
      </c>
      <c r="AI25" s="459"/>
      <c r="AJ25" s="459"/>
      <c r="AK25" s="459"/>
      <c r="AL25" s="501"/>
      <c r="AM25" s="458">
        <v>370524</v>
      </c>
      <c r="AN25" s="459"/>
      <c r="AO25" s="459"/>
      <c r="AP25" s="459"/>
      <c r="AQ25" s="459"/>
      <c r="AR25" s="501"/>
      <c r="AS25" s="458">
        <v>2807</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7527958</v>
      </c>
      <c r="BO25" s="371"/>
      <c r="BP25" s="371"/>
      <c r="BQ25" s="371"/>
      <c r="BR25" s="371"/>
      <c r="BS25" s="371"/>
      <c r="BT25" s="371"/>
      <c r="BU25" s="372"/>
      <c r="BV25" s="370">
        <v>7676173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168</v>
      </c>
      <c r="F26" s="437"/>
      <c r="G26" s="437"/>
      <c r="H26" s="437"/>
      <c r="I26" s="437"/>
      <c r="J26" s="437"/>
      <c r="K26" s="438"/>
      <c r="L26" s="458">
        <v>1</v>
      </c>
      <c r="M26" s="459"/>
      <c r="N26" s="459"/>
      <c r="O26" s="459"/>
      <c r="P26" s="501"/>
      <c r="Q26" s="458">
        <v>6660</v>
      </c>
      <c r="R26" s="459"/>
      <c r="S26" s="459"/>
      <c r="T26" s="459"/>
      <c r="U26" s="459"/>
      <c r="V26" s="501"/>
      <c r="W26" s="553"/>
      <c r="X26" s="554"/>
      <c r="Y26" s="555"/>
      <c r="Z26" s="457" t="s">
        <v>169</v>
      </c>
      <c r="AA26" s="559"/>
      <c r="AB26" s="559"/>
      <c r="AC26" s="559"/>
      <c r="AD26" s="559"/>
      <c r="AE26" s="559"/>
      <c r="AF26" s="559"/>
      <c r="AG26" s="560"/>
      <c r="AH26" s="458">
        <v>35</v>
      </c>
      <c r="AI26" s="459"/>
      <c r="AJ26" s="459"/>
      <c r="AK26" s="459"/>
      <c r="AL26" s="501"/>
      <c r="AM26" s="458">
        <v>104335</v>
      </c>
      <c r="AN26" s="459"/>
      <c r="AO26" s="459"/>
      <c r="AP26" s="459"/>
      <c r="AQ26" s="459"/>
      <c r="AR26" s="501"/>
      <c r="AS26" s="458">
        <v>2981</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124</v>
      </c>
      <c r="BO26" s="408"/>
      <c r="BP26" s="408"/>
      <c r="BQ26" s="408"/>
      <c r="BR26" s="408"/>
      <c r="BS26" s="408"/>
      <c r="BT26" s="408"/>
      <c r="BU26" s="409"/>
      <c r="BV26" s="407" t="s">
        <v>124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6200</v>
      </c>
      <c r="R27" s="459"/>
      <c r="S27" s="459"/>
      <c r="T27" s="459"/>
      <c r="U27" s="459"/>
      <c r="V27" s="501"/>
      <c r="W27" s="553"/>
      <c r="X27" s="554"/>
      <c r="Y27" s="555"/>
      <c r="Z27" s="457" t="s">
        <v>172</v>
      </c>
      <c r="AA27" s="437"/>
      <c r="AB27" s="437"/>
      <c r="AC27" s="437"/>
      <c r="AD27" s="437"/>
      <c r="AE27" s="437"/>
      <c r="AF27" s="437"/>
      <c r="AG27" s="438"/>
      <c r="AH27" s="458">
        <v>35</v>
      </c>
      <c r="AI27" s="459"/>
      <c r="AJ27" s="459"/>
      <c r="AK27" s="459"/>
      <c r="AL27" s="501"/>
      <c r="AM27" s="458">
        <v>132020</v>
      </c>
      <c r="AN27" s="459"/>
      <c r="AO27" s="459"/>
      <c r="AP27" s="459"/>
      <c r="AQ27" s="459"/>
      <c r="AR27" s="501"/>
      <c r="AS27" s="458">
        <v>3772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124</v>
      </c>
      <c r="BO27" s="527"/>
      <c r="BP27" s="527"/>
      <c r="BQ27" s="527"/>
      <c r="BR27" s="527"/>
      <c r="BS27" s="527"/>
      <c r="BT27" s="527"/>
      <c r="BU27" s="528"/>
      <c r="BV27" s="526" t="s">
        <v>124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5500</v>
      </c>
      <c r="R28" s="459"/>
      <c r="S28" s="459"/>
      <c r="T28" s="459"/>
      <c r="U28" s="459"/>
      <c r="V28" s="501"/>
      <c r="W28" s="553"/>
      <c r="X28" s="554"/>
      <c r="Y28" s="555"/>
      <c r="Z28" s="457" t="s">
        <v>175</v>
      </c>
      <c r="AA28" s="437"/>
      <c r="AB28" s="437"/>
      <c r="AC28" s="437"/>
      <c r="AD28" s="437"/>
      <c r="AE28" s="437"/>
      <c r="AF28" s="437"/>
      <c r="AG28" s="438"/>
      <c r="AH28" s="458">
        <v>4</v>
      </c>
      <c r="AI28" s="459"/>
      <c r="AJ28" s="459"/>
      <c r="AK28" s="459"/>
      <c r="AL28" s="501"/>
      <c r="AM28" s="458">
        <v>12248</v>
      </c>
      <c r="AN28" s="459"/>
      <c r="AO28" s="459"/>
      <c r="AP28" s="459"/>
      <c r="AQ28" s="459"/>
      <c r="AR28" s="501"/>
      <c r="AS28" s="458">
        <v>3062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1935707</v>
      </c>
      <c r="BO28" s="371"/>
      <c r="BP28" s="371"/>
      <c r="BQ28" s="371"/>
      <c r="BR28" s="371"/>
      <c r="BS28" s="371"/>
      <c r="BT28" s="371"/>
      <c r="BU28" s="372"/>
      <c r="BV28" s="370">
        <v>1554446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20</v>
      </c>
      <c r="M29" s="459"/>
      <c r="N29" s="459"/>
      <c r="O29" s="459"/>
      <c r="P29" s="501"/>
      <c r="Q29" s="458">
        <v>5200</v>
      </c>
      <c r="R29" s="459"/>
      <c r="S29" s="459"/>
      <c r="T29" s="459"/>
      <c r="U29" s="459"/>
      <c r="V29" s="501"/>
      <c r="W29" s="556"/>
      <c r="X29" s="557"/>
      <c r="Y29" s="558"/>
      <c r="Z29" s="457" t="s">
        <v>178</v>
      </c>
      <c r="AA29" s="437"/>
      <c r="AB29" s="437"/>
      <c r="AC29" s="437"/>
      <c r="AD29" s="437"/>
      <c r="AE29" s="437"/>
      <c r="AF29" s="437"/>
      <c r="AG29" s="438"/>
      <c r="AH29" s="458">
        <v>624</v>
      </c>
      <c r="AI29" s="459"/>
      <c r="AJ29" s="459"/>
      <c r="AK29" s="459"/>
      <c r="AL29" s="501"/>
      <c r="AM29" s="458">
        <v>1985263</v>
      </c>
      <c r="AN29" s="459"/>
      <c r="AO29" s="459"/>
      <c r="AP29" s="459"/>
      <c r="AQ29" s="459"/>
      <c r="AR29" s="501"/>
      <c r="AS29" s="458">
        <v>3182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109117</v>
      </c>
      <c r="BO29" s="408"/>
      <c r="BP29" s="408"/>
      <c r="BQ29" s="408"/>
      <c r="BR29" s="408"/>
      <c r="BS29" s="408"/>
      <c r="BT29" s="408"/>
      <c r="BU29" s="409"/>
      <c r="BV29" s="407">
        <v>219114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3224446</v>
      </c>
      <c r="BO30" s="527"/>
      <c r="BP30" s="527"/>
      <c r="BQ30" s="527"/>
      <c r="BR30" s="527"/>
      <c r="BS30" s="527"/>
      <c r="BT30" s="527"/>
      <c r="BU30" s="528"/>
      <c r="BV30" s="526">
        <v>2800401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小松市国民健康保険事業特別会計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小松市水道事業会計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小松市産業団地事業特別会計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南加賀広域圏事務組合(一般会計)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小松市土地開発公社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小松市公債管理特別会計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小松市介護保険事業特別会計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小松市下水道事業会計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南加賀広域圏事務組合(ふるさと振興事業会計)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小松市開発公社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小松市後期高齢者医療特別会計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国民健康保険小松市民病院事業会計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南加賀広域圏事務組合(急病センター事業会計)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小松市まちづくり市民財団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南加賀広域圏事務組合(公設地方卸売市場事業会計)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こまつ賑わいセンター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南加賀広域圏事務組合(獣肉処理加工施設事業会計)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公立小松大学</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南加賀広域圏事務組合(し尿処理事業特別会計）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木場潟公園協会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南加賀広域圏事務組合(斎場事業特別会計）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手取川水防事務組合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石川県後期高齢者医療広域連合(一般会計)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石川県後期高齢者医療広域連合(後期高齢者医療特別会計)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eCT2aVlSYPzfYj7J9CEabRJcaH1Yvuq3tLBh7BlpZsoa+UDQBNMNHA8GbAFK/1YuyXuOpc2RkR6zAX3OovpeQ==" saltValue="S07bNMg988q0TaYmf+/k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16739263</v>
      </c>
      <c r="S5" s="613"/>
      <c r="T5" s="613"/>
      <c r="U5" s="613"/>
      <c r="V5" s="613"/>
      <c r="W5" s="613"/>
      <c r="X5" s="613"/>
      <c r="Y5" s="614"/>
      <c r="Z5" s="615">
        <v>31.7</v>
      </c>
      <c r="AA5" s="615"/>
      <c r="AB5" s="615"/>
      <c r="AC5" s="615"/>
      <c r="AD5" s="616">
        <v>15775612</v>
      </c>
      <c r="AE5" s="616"/>
      <c r="AF5" s="616"/>
      <c r="AG5" s="616"/>
      <c r="AH5" s="616"/>
      <c r="AI5" s="616"/>
      <c r="AJ5" s="616"/>
      <c r="AK5" s="616"/>
      <c r="AL5" s="617">
        <v>56.2</v>
      </c>
      <c r="AM5" s="618"/>
      <c r="AN5" s="618"/>
      <c r="AO5" s="619"/>
      <c r="AP5" s="609" t="s">
        <v>217</v>
      </c>
      <c r="AQ5" s="610"/>
      <c r="AR5" s="610"/>
      <c r="AS5" s="610"/>
      <c r="AT5" s="610"/>
      <c r="AU5" s="610"/>
      <c r="AV5" s="610"/>
      <c r="AW5" s="610"/>
      <c r="AX5" s="610"/>
      <c r="AY5" s="610"/>
      <c r="AZ5" s="610"/>
      <c r="BA5" s="610"/>
      <c r="BB5" s="610"/>
      <c r="BC5" s="610"/>
      <c r="BD5" s="610"/>
      <c r="BE5" s="610"/>
      <c r="BF5" s="611"/>
      <c r="BG5" s="623">
        <v>15737861</v>
      </c>
      <c r="BH5" s="624"/>
      <c r="BI5" s="624"/>
      <c r="BJ5" s="624"/>
      <c r="BK5" s="624"/>
      <c r="BL5" s="624"/>
      <c r="BM5" s="624"/>
      <c r="BN5" s="625"/>
      <c r="BO5" s="626">
        <v>94</v>
      </c>
      <c r="BP5" s="626"/>
      <c r="BQ5" s="626"/>
      <c r="BR5" s="626"/>
      <c r="BS5" s="627">
        <v>367735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368298</v>
      </c>
      <c r="S6" s="624"/>
      <c r="T6" s="624"/>
      <c r="U6" s="624"/>
      <c r="V6" s="624"/>
      <c r="W6" s="624"/>
      <c r="X6" s="624"/>
      <c r="Y6" s="625"/>
      <c r="Z6" s="626">
        <v>0.7</v>
      </c>
      <c r="AA6" s="626"/>
      <c r="AB6" s="626"/>
      <c r="AC6" s="626"/>
      <c r="AD6" s="627">
        <v>368298</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15737861</v>
      </c>
      <c r="BH6" s="624"/>
      <c r="BI6" s="624"/>
      <c r="BJ6" s="624"/>
      <c r="BK6" s="624"/>
      <c r="BL6" s="624"/>
      <c r="BM6" s="624"/>
      <c r="BN6" s="625"/>
      <c r="BO6" s="626">
        <v>94</v>
      </c>
      <c r="BP6" s="626"/>
      <c r="BQ6" s="626"/>
      <c r="BR6" s="626"/>
      <c r="BS6" s="627">
        <v>367735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341273</v>
      </c>
      <c r="CS6" s="624"/>
      <c r="CT6" s="624"/>
      <c r="CU6" s="624"/>
      <c r="CV6" s="624"/>
      <c r="CW6" s="624"/>
      <c r="CX6" s="624"/>
      <c r="CY6" s="625"/>
      <c r="CZ6" s="617">
        <v>0.7</v>
      </c>
      <c r="DA6" s="618"/>
      <c r="DB6" s="618"/>
      <c r="DC6" s="634"/>
      <c r="DD6" s="632" t="s">
        <v>124</v>
      </c>
      <c r="DE6" s="624"/>
      <c r="DF6" s="624"/>
      <c r="DG6" s="624"/>
      <c r="DH6" s="624"/>
      <c r="DI6" s="624"/>
      <c r="DJ6" s="624"/>
      <c r="DK6" s="624"/>
      <c r="DL6" s="624"/>
      <c r="DM6" s="624"/>
      <c r="DN6" s="624"/>
      <c r="DO6" s="624"/>
      <c r="DP6" s="625"/>
      <c r="DQ6" s="632">
        <v>341153</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5687</v>
      </c>
      <c r="S7" s="624"/>
      <c r="T7" s="624"/>
      <c r="U7" s="624"/>
      <c r="V7" s="624"/>
      <c r="W7" s="624"/>
      <c r="X7" s="624"/>
      <c r="Y7" s="625"/>
      <c r="Z7" s="626">
        <v>0</v>
      </c>
      <c r="AA7" s="626"/>
      <c r="AB7" s="626"/>
      <c r="AC7" s="626"/>
      <c r="AD7" s="627">
        <v>5687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7672977</v>
      </c>
      <c r="BH7" s="624"/>
      <c r="BI7" s="624"/>
      <c r="BJ7" s="624"/>
      <c r="BK7" s="624"/>
      <c r="BL7" s="624"/>
      <c r="BM7" s="624"/>
      <c r="BN7" s="625"/>
      <c r="BO7" s="626">
        <v>45.8</v>
      </c>
      <c r="BP7" s="626"/>
      <c r="BQ7" s="626"/>
      <c r="BR7" s="626"/>
      <c r="BS7" s="627">
        <v>367735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4122409</v>
      </c>
      <c r="CS7" s="624"/>
      <c r="CT7" s="624"/>
      <c r="CU7" s="624"/>
      <c r="CV7" s="624"/>
      <c r="CW7" s="624"/>
      <c r="CX7" s="624"/>
      <c r="CY7" s="625"/>
      <c r="CZ7" s="626">
        <v>8</v>
      </c>
      <c r="DA7" s="626"/>
      <c r="DB7" s="626"/>
      <c r="DC7" s="626"/>
      <c r="DD7" s="632">
        <v>358597</v>
      </c>
      <c r="DE7" s="624"/>
      <c r="DF7" s="624"/>
      <c r="DG7" s="624"/>
      <c r="DH7" s="624"/>
      <c r="DI7" s="624"/>
      <c r="DJ7" s="624"/>
      <c r="DK7" s="624"/>
      <c r="DL7" s="624"/>
      <c r="DM7" s="624"/>
      <c r="DN7" s="624"/>
      <c r="DO7" s="624"/>
      <c r="DP7" s="625"/>
      <c r="DQ7" s="632">
        <v>3108552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80481</v>
      </c>
      <c r="S8" s="624"/>
      <c r="T8" s="624"/>
      <c r="U8" s="624"/>
      <c r="V8" s="624"/>
      <c r="W8" s="624"/>
      <c r="X8" s="624"/>
      <c r="Y8" s="625"/>
      <c r="Z8" s="626">
        <v>0.2</v>
      </c>
      <c r="AA8" s="626"/>
      <c r="AB8" s="626"/>
      <c r="AC8" s="626"/>
      <c r="AD8" s="627">
        <v>80481</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204124</v>
      </c>
      <c r="BH8" s="624"/>
      <c r="BI8" s="624"/>
      <c r="BJ8" s="624"/>
      <c r="BK8" s="624"/>
      <c r="BL8" s="624"/>
      <c r="BM8" s="624"/>
      <c r="BN8" s="625"/>
      <c r="BO8" s="626">
        <v>1.2</v>
      </c>
      <c r="BP8" s="626"/>
      <c r="BQ8" s="626"/>
      <c r="BR8" s="626"/>
      <c r="BS8" s="627" t="s">
        <v>124</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17996856</v>
      </c>
      <c r="CS8" s="624"/>
      <c r="CT8" s="624"/>
      <c r="CU8" s="624"/>
      <c r="CV8" s="624"/>
      <c r="CW8" s="624"/>
      <c r="CX8" s="624"/>
      <c r="CY8" s="625"/>
      <c r="CZ8" s="626">
        <v>34.9</v>
      </c>
      <c r="DA8" s="626"/>
      <c r="DB8" s="626"/>
      <c r="DC8" s="626"/>
      <c r="DD8" s="632">
        <v>250905</v>
      </c>
      <c r="DE8" s="624"/>
      <c r="DF8" s="624"/>
      <c r="DG8" s="624"/>
      <c r="DH8" s="624"/>
      <c r="DI8" s="624"/>
      <c r="DJ8" s="624"/>
      <c r="DK8" s="624"/>
      <c r="DL8" s="624"/>
      <c r="DM8" s="624"/>
      <c r="DN8" s="624"/>
      <c r="DO8" s="624"/>
      <c r="DP8" s="625"/>
      <c r="DQ8" s="632">
        <v>9172432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93987</v>
      </c>
      <c r="S9" s="624"/>
      <c r="T9" s="624"/>
      <c r="U9" s="624"/>
      <c r="V9" s="624"/>
      <c r="W9" s="624"/>
      <c r="X9" s="624"/>
      <c r="Y9" s="625"/>
      <c r="Z9" s="626">
        <v>0.2</v>
      </c>
      <c r="AA9" s="626"/>
      <c r="AB9" s="626"/>
      <c r="AC9" s="626"/>
      <c r="AD9" s="627">
        <v>93987</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5861957</v>
      </c>
      <c r="BH9" s="624"/>
      <c r="BI9" s="624"/>
      <c r="BJ9" s="624"/>
      <c r="BK9" s="624"/>
      <c r="BL9" s="624"/>
      <c r="BM9" s="624"/>
      <c r="BN9" s="625"/>
      <c r="BO9" s="626">
        <v>35</v>
      </c>
      <c r="BP9" s="626"/>
      <c r="BQ9" s="626"/>
      <c r="BR9" s="626"/>
      <c r="BS9" s="627" t="s">
        <v>124</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3285508</v>
      </c>
      <c r="CS9" s="624"/>
      <c r="CT9" s="624"/>
      <c r="CU9" s="624"/>
      <c r="CV9" s="624"/>
      <c r="CW9" s="624"/>
      <c r="CX9" s="624"/>
      <c r="CY9" s="625"/>
      <c r="CZ9" s="626">
        <v>6.4</v>
      </c>
      <c r="DA9" s="626"/>
      <c r="DB9" s="626"/>
      <c r="DC9" s="626"/>
      <c r="DD9" s="632">
        <v>61979</v>
      </c>
      <c r="DE9" s="624"/>
      <c r="DF9" s="624"/>
      <c r="DG9" s="624"/>
      <c r="DH9" s="624"/>
      <c r="DI9" s="624"/>
      <c r="DJ9" s="624"/>
      <c r="DK9" s="624"/>
      <c r="DL9" s="624"/>
      <c r="DM9" s="624"/>
      <c r="DN9" s="624"/>
      <c r="DO9" s="624"/>
      <c r="DP9" s="625"/>
      <c r="DQ9" s="632">
        <v>2447902</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319435</v>
      </c>
      <c r="BH10" s="624"/>
      <c r="BI10" s="624"/>
      <c r="BJ10" s="624"/>
      <c r="BK10" s="624"/>
      <c r="BL10" s="624"/>
      <c r="BM10" s="624"/>
      <c r="BN10" s="625"/>
      <c r="BO10" s="626">
        <v>1.9</v>
      </c>
      <c r="BP10" s="626"/>
      <c r="BQ10" s="626"/>
      <c r="BR10" s="626"/>
      <c r="BS10" s="627" t="s">
        <v>124</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25083</v>
      </c>
      <c r="CS10" s="624"/>
      <c r="CT10" s="624"/>
      <c r="CU10" s="624"/>
      <c r="CV10" s="624"/>
      <c r="CW10" s="624"/>
      <c r="CX10" s="624"/>
      <c r="CY10" s="625"/>
      <c r="CZ10" s="626">
        <v>0</v>
      </c>
      <c r="DA10" s="626"/>
      <c r="DB10" s="626"/>
      <c r="DC10" s="626"/>
      <c r="DD10" s="632" t="s">
        <v>124</v>
      </c>
      <c r="DE10" s="624"/>
      <c r="DF10" s="624"/>
      <c r="DG10" s="624"/>
      <c r="DH10" s="624"/>
      <c r="DI10" s="624"/>
      <c r="DJ10" s="624"/>
      <c r="DK10" s="624"/>
      <c r="DL10" s="624"/>
      <c r="DM10" s="624"/>
      <c r="DN10" s="624"/>
      <c r="DO10" s="624"/>
      <c r="DP10" s="625"/>
      <c r="DQ10" s="632">
        <v>13833</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2803342</v>
      </c>
      <c r="S11" s="624"/>
      <c r="T11" s="624"/>
      <c r="U11" s="624"/>
      <c r="V11" s="624"/>
      <c r="W11" s="624"/>
      <c r="X11" s="624"/>
      <c r="Y11" s="625"/>
      <c r="Z11" s="628">
        <v>5.3</v>
      </c>
      <c r="AA11" s="629"/>
      <c r="AB11" s="629"/>
      <c r="AC11" s="635"/>
      <c r="AD11" s="632">
        <v>2803342</v>
      </c>
      <c r="AE11" s="624"/>
      <c r="AF11" s="624"/>
      <c r="AG11" s="624"/>
      <c r="AH11" s="624"/>
      <c r="AI11" s="624"/>
      <c r="AJ11" s="624"/>
      <c r="AK11" s="625"/>
      <c r="AL11" s="628">
        <v>10</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1287461</v>
      </c>
      <c r="BH11" s="624"/>
      <c r="BI11" s="624"/>
      <c r="BJ11" s="624"/>
      <c r="BK11" s="624"/>
      <c r="BL11" s="624"/>
      <c r="BM11" s="624"/>
      <c r="BN11" s="625"/>
      <c r="BO11" s="626">
        <v>7.7</v>
      </c>
      <c r="BP11" s="626"/>
      <c r="BQ11" s="626"/>
      <c r="BR11" s="626"/>
      <c r="BS11" s="627">
        <v>367735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1297644</v>
      </c>
      <c r="CS11" s="624"/>
      <c r="CT11" s="624"/>
      <c r="CU11" s="624"/>
      <c r="CV11" s="624"/>
      <c r="CW11" s="624"/>
      <c r="CX11" s="624"/>
      <c r="CY11" s="625"/>
      <c r="CZ11" s="626">
        <v>2.5</v>
      </c>
      <c r="DA11" s="626"/>
      <c r="DB11" s="626"/>
      <c r="DC11" s="626"/>
      <c r="DD11" s="632">
        <v>368709</v>
      </c>
      <c r="DE11" s="624"/>
      <c r="DF11" s="624"/>
      <c r="DG11" s="624"/>
      <c r="DH11" s="624"/>
      <c r="DI11" s="624"/>
      <c r="DJ11" s="624"/>
      <c r="DK11" s="624"/>
      <c r="DL11" s="624"/>
      <c r="DM11" s="624"/>
      <c r="DN11" s="624"/>
      <c r="DO11" s="624"/>
      <c r="DP11" s="625"/>
      <c r="DQ11" s="632">
        <v>747771</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55043</v>
      </c>
      <c r="S12" s="624"/>
      <c r="T12" s="624"/>
      <c r="U12" s="624"/>
      <c r="V12" s="624"/>
      <c r="W12" s="624"/>
      <c r="X12" s="624"/>
      <c r="Y12" s="625"/>
      <c r="Z12" s="626">
        <v>0.1</v>
      </c>
      <c r="AA12" s="626"/>
      <c r="AB12" s="626"/>
      <c r="AC12" s="626"/>
      <c r="AD12" s="627">
        <v>55043</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7005090</v>
      </c>
      <c r="BH12" s="624"/>
      <c r="BI12" s="624"/>
      <c r="BJ12" s="624"/>
      <c r="BK12" s="624"/>
      <c r="BL12" s="624"/>
      <c r="BM12" s="624"/>
      <c r="BN12" s="625"/>
      <c r="BO12" s="626">
        <v>41.8</v>
      </c>
      <c r="BP12" s="626"/>
      <c r="BQ12" s="626"/>
      <c r="BR12" s="626"/>
      <c r="BS12" s="627" t="s">
        <v>124</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1837885</v>
      </c>
      <c r="CS12" s="624"/>
      <c r="CT12" s="624"/>
      <c r="CU12" s="624"/>
      <c r="CV12" s="624"/>
      <c r="CW12" s="624"/>
      <c r="CX12" s="624"/>
      <c r="CY12" s="625"/>
      <c r="CZ12" s="626">
        <v>3.6</v>
      </c>
      <c r="DA12" s="626"/>
      <c r="DB12" s="626"/>
      <c r="DC12" s="626"/>
      <c r="DD12" s="632">
        <v>482366</v>
      </c>
      <c r="DE12" s="624"/>
      <c r="DF12" s="624"/>
      <c r="DG12" s="624"/>
      <c r="DH12" s="624"/>
      <c r="DI12" s="624"/>
      <c r="DJ12" s="624"/>
      <c r="DK12" s="624"/>
      <c r="DL12" s="624"/>
      <c r="DM12" s="624"/>
      <c r="DN12" s="624"/>
      <c r="DO12" s="624"/>
      <c r="DP12" s="625"/>
      <c r="DQ12" s="632">
        <v>864367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6988055</v>
      </c>
      <c r="BH13" s="624"/>
      <c r="BI13" s="624"/>
      <c r="BJ13" s="624"/>
      <c r="BK13" s="624"/>
      <c r="BL13" s="624"/>
      <c r="BM13" s="624"/>
      <c r="BN13" s="625"/>
      <c r="BO13" s="626">
        <v>41.7</v>
      </c>
      <c r="BP13" s="626"/>
      <c r="BQ13" s="626"/>
      <c r="BR13" s="626"/>
      <c r="BS13" s="627" t="s">
        <v>124</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6106709</v>
      </c>
      <c r="CS13" s="624"/>
      <c r="CT13" s="624"/>
      <c r="CU13" s="624"/>
      <c r="CV13" s="624"/>
      <c r="CW13" s="624"/>
      <c r="CX13" s="624"/>
      <c r="CY13" s="625"/>
      <c r="CZ13" s="626">
        <v>11.8</v>
      </c>
      <c r="DA13" s="626"/>
      <c r="DB13" s="626"/>
      <c r="DC13" s="626"/>
      <c r="DD13" s="632">
        <v>2580285</v>
      </c>
      <c r="DE13" s="624"/>
      <c r="DF13" s="624"/>
      <c r="DG13" s="624"/>
      <c r="DH13" s="624"/>
      <c r="DI13" s="624"/>
      <c r="DJ13" s="624"/>
      <c r="DK13" s="624"/>
      <c r="DL13" s="624"/>
      <c r="DM13" s="624"/>
      <c r="DN13" s="624"/>
      <c r="DO13" s="624"/>
      <c r="DP13" s="625"/>
      <c r="DQ13" s="632">
        <v>3716373</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3635</v>
      </c>
      <c r="S14" s="624"/>
      <c r="T14" s="624"/>
      <c r="U14" s="624"/>
      <c r="V14" s="624"/>
      <c r="W14" s="624"/>
      <c r="X14" s="624"/>
      <c r="Y14" s="625"/>
      <c r="Z14" s="626">
        <v>0</v>
      </c>
      <c r="AA14" s="626"/>
      <c r="AB14" s="626"/>
      <c r="AC14" s="626"/>
      <c r="AD14" s="627">
        <v>3635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345934</v>
      </c>
      <c r="BH14" s="624"/>
      <c r="BI14" s="624"/>
      <c r="BJ14" s="624"/>
      <c r="BK14" s="624"/>
      <c r="BL14" s="624"/>
      <c r="BM14" s="624"/>
      <c r="BN14" s="625"/>
      <c r="BO14" s="626">
        <v>2.1</v>
      </c>
      <c r="BP14" s="626"/>
      <c r="BQ14" s="626"/>
      <c r="BR14" s="626"/>
      <c r="BS14" s="627" t="s">
        <v>124</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1768731</v>
      </c>
      <c r="CS14" s="624"/>
      <c r="CT14" s="624"/>
      <c r="CU14" s="624"/>
      <c r="CV14" s="624"/>
      <c r="CW14" s="624"/>
      <c r="CX14" s="624"/>
      <c r="CY14" s="625"/>
      <c r="CZ14" s="626">
        <v>3.4</v>
      </c>
      <c r="DA14" s="626"/>
      <c r="DB14" s="626"/>
      <c r="DC14" s="626"/>
      <c r="DD14" s="632">
        <v>523553</v>
      </c>
      <c r="DE14" s="624"/>
      <c r="DF14" s="624"/>
      <c r="DG14" s="624"/>
      <c r="DH14" s="624"/>
      <c r="DI14" s="624"/>
      <c r="DJ14" s="624"/>
      <c r="DK14" s="624"/>
      <c r="DL14" s="624"/>
      <c r="DM14" s="624"/>
      <c r="DN14" s="624"/>
      <c r="DO14" s="624"/>
      <c r="DP14" s="625"/>
      <c r="DQ14" s="632">
        <v>1246479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713860</v>
      </c>
      <c r="BH15" s="624"/>
      <c r="BI15" s="624"/>
      <c r="BJ15" s="624"/>
      <c r="BK15" s="624"/>
      <c r="BL15" s="624"/>
      <c r="BM15" s="624"/>
      <c r="BN15" s="625"/>
      <c r="BO15" s="626">
        <v>4.3</v>
      </c>
      <c r="BP15" s="626"/>
      <c r="BQ15" s="626"/>
      <c r="BR15" s="626"/>
      <c r="BS15" s="627" t="s">
        <v>124</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8299067</v>
      </c>
      <c r="CS15" s="624"/>
      <c r="CT15" s="624"/>
      <c r="CU15" s="624"/>
      <c r="CV15" s="624"/>
      <c r="CW15" s="624"/>
      <c r="CX15" s="624"/>
      <c r="CY15" s="625"/>
      <c r="CZ15" s="626">
        <v>16.100000000000001</v>
      </c>
      <c r="DA15" s="626"/>
      <c r="DB15" s="626"/>
      <c r="DC15" s="626"/>
      <c r="DD15" s="632">
        <v>1397757</v>
      </c>
      <c r="DE15" s="624"/>
      <c r="DF15" s="624"/>
      <c r="DG15" s="624"/>
      <c r="DH15" s="624"/>
      <c r="DI15" s="624"/>
      <c r="DJ15" s="624"/>
      <c r="DK15" s="624"/>
      <c r="DL15" s="624"/>
      <c r="DM15" s="624"/>
      <c r="DN15" s="624"/>
      <c r="DO15" s="624"/>
      <c r="DP15" s="625"/>
      <c r="DQ15" s="632">
        <v>6112468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49120</v>
      </c>
      <c r="S16" s="624"/>
      <c r="T16" s="624"/>
      <c r="U16" s="624"/>
      <c r="V16" s="624"/>
      <c r="W16" s="624"/>
      <c r="X16" s="624"/>
      <c r="Y16" s="625"/>
      <c r="Z16" s="626">
        <v>0.1</v>
      </c>
      <c r="AA16" s="626"/>
      <c r="AB16" s="626"/>
      <c r="AC16" s="626"/>
      <c r="AD16" s="627">
        <v>49120</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772548</v>
      </c>
      <c r="CS16" s="624"/>
      <c r="CT16" s="624"/>
      <c r="CU16" s="624"/>
      <c r="CV16" s="624"/>
      <c r="CW16" s="624"/>
      <c r="CX16" s="624"/>
      <c r="CY16" s="625"/>
      <c r="CZ16" s="626">
        <v>1.5</v>
      </c>
      <c r="DA16" s="626"/>
      <c r="DB16" s="626"/>
      <c r="DC16" s="626"/>
      <c r="DD16" s="632" t="s">
        <v>124</v>
      </c>
      <c r="DE16" s="624"/>
      <c r="DF16" s="624"/>
      <c r="DG16" s="624"/>
      <c r="DH16" s="624"/>
      <c r="DI16" s="624"/>
      <c r="DJ16" s="624"/>
      <c r="DK16" s="624"/>
      <c r="DL16" s="624"/>
      <c r="DM16" s="624"/>
      <c r="DN16" s="624"/>
      <c r="DO16" s="624"/>
      <c r="DP16" s="625"/>
      <c r="DQ16" s="632">
        <v>87088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300914</v>
      </c>
      <c r="S17" s="624"/>
      <c r="T17" s="624"/>
      <c r="U17" s="624"/>
      <c r="V17" s="624"/>
      <c r="W17" s="624"/>
      <c r="X17" s="624"/>
      <c r="Y17" s="625"/>
      <c r="Z17" s="626">
        <v>0.6</v>
      </c>
      <c r="AA17" s="626"/>
      <c r="AB17" s="626"/>
      <c r="AC17" s="626"/>
      <c r="AD17" s="627">
        <v>300914</v>
      </c>
      <c r="AE17" s="627"/>
      <c r="AF17" s="627"/>
      <c r="AG17" s="627"/>
      <c r="AH17" s="627"/>
      <c r="AI17" s="627"/>
      <c r="AJ17" s="627"/>
      <c r="AK17" s="627"/>
      <c r="AL17" s="628">
        <v>1.1000000000000001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5745654</v>
      </c>
      <c r="CS17" s="624"/>
      <c r="CT17" s="624"/>
      <c r="CU17" s="624"/>
      <c r="CV17" s="624"/>
      <c r="CW17" s="624"/>
      <c r="CX17" s="624"/>
      <c r="CY17" s="625"/>
      <c r="CZ17" s="626">
        <v>11.1</v>
      </c>
      <c r="DA17" s="626"/>
      <c r="DB17" s="626"/>
      <c r="DC17" s="626"/>
      <c r="DD17" s="632" t="s">
        <v>124</v>
      </c>
      <c r="DE17" s="624"/>
      <c r="DF17" s="624"/>
      <c r="DG17" s="624"/>
      <c r="DH17" s="624"/>
      <c r="DI17" s="624"/>
      <c r="DJ17" s="624"/>
      <c r="DK17" s="624"/>
      <c r="DL17" s="624"/>
      <c r="DM17" s="624"/>
      <c r="DN17" s="624"/>
      <c r="DO17" s="624"/>
      <c r="DP17" s="625"/>
      <c r="DQ17" s="632">
        <v>5572162</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164823</v>
      </c>
      <c r="S18" s="624"/>
      <c r="T18" s="624"/>
      <c r="U18" s="624"/>
      <c r="V18" s="624"/>
      <c r="W18" s="624"/>
      <c r="X18" s="624"/>
      <c r="Y18" s="625"/>
      <c r="Z18" s="626">
        <v>0.3</v>
      </c>
      <c r="AA18" s="626"/>
      <c r="AB18" s="626"/>
      <c r="AC18" s="626"/>
      <c r="AD18" s="627">
        <v>164823</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114063</v>
      </c>
      <c r="S19" s="624"/>
      <c r="T19" s="624"/>
      <c r="U19" s="624"/>
      <c r="V19" s="624"/>
      <c r="W19" s="624"/>
      <c r="X19" s="624"/>
      <c r="Y19" s="625"/>
      <c r="Z19" s="626">
        <v>0.2</v>
      </c>
      <c r="AA19" s="626"/>
      <c r="AB19" s="626"/>
      <c r="AC19" s="626"/>
      <c r="AD19" s="627">
        <v>114063</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1001402</v>
      </c>
      <c r="BH19" s="624"/>
      <c r="BI19" s="624"/>
      <c r="BJ19" s="624"/>
      <c r="BK19" s="624"/>
      <c r="BL19" s="624"/>
      <c r="BM19" s="624"/>
      <c r="BN19" s="625"/>
      <c r="BO19" s="626">
        <v>6</v>
      </c>
      <c r="BP19" s="626"/>
      <c r="BQ19" s="626"/>
      <c r="BR19" s="626"/>
      <c r="BS19" s="627" t="s">
        <v>124</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50760</v>
      </c>
      <c r="S20" s="624"/>
      <c r="T20" s="624"/>
      <c r="U20" s="624"/>
      <c r="V20" s="624"/>
      <c r="W20" s="624"/>
      <c r="X20" s="624"/>
      <c r="Y20" s="625"/>
      <c r="Z20" s="626">
        <v>0.1</v>
      </c>
      <c r="AA20" s="626"/>
      <c r="AB20" s="626"/>
      <c r="AC20" s="626"/>
      <c r="AD20" s="627">
        <v>50760</v>
      </c>
      <c r="AE20" s="627"/>
      <c r="AF20" s="627"/>
      <c r="AG20" s="627"/>
      <c r="AH20" s="627"/>
      <c r="AI20" s="627"/>
      <c r="AJ20" s="627"/>
      <c r="AK20" s="627"/>
      <c r="AL20" s="628">
        <v>0.2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1001402</v>
      </c>
      <c r="BH20" s="624"/>
      <c r="BI20" s="624"/>
      <c r="BJ20" s="624"/>
      <c r="BK20" s="624"/>
      <c r="BL20" s="624"/>
      <c r="BM20" s="624"/>
      <c r="BN20" s="625"/>
      <c r="BO20" s="626">
        <v>6</v>
      </c>
      <c r="BP20" s="626"/>
      <c r="BQ20" s="626"/>
      <c r="BR20" s="626"/>
      <c r="BS20" s="627" t="s">
        <v>124</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51599367</v>
      </c>
      <c r="CS20" s="624"/>
      <c r="CT20" s="624"/>
      <c r="CU20" s="624"/>
      <c r="CV20" s="624"/>
      <c r="CW20" s="624"/>
      <c r="CX20" s="624"/>
      <c r="CY20" s="625"/>
      <c r="CZ20" s="626">
        <v>100</v>
      </c>
      <c r="DA20" s="626"/>
      <c r="DB20" s="626"/>
      <c r="DC20" s="626"/>
      <c r="DD20" s="632">
        <v>6024151</v>
      </c>
      <c r="DE20" s="624"/>
      <c r="DF20" s="624"/>
      <c r="DG20" s="624"/>
      <c r="DH20" s="624"/>
      <c r="DI20" s="624"/>
      <c r="DJ20" s="624"/>
      <c r="DK20" s="624"/>
      <c r="DL20" s="624"/>
      <c r="DM20" s="624"/>
      <c r="DN20" s="624"/>
      <c r="DO20" s="624"/>
      <c r="DP20" s="625"/>
      <c r="DQ20" s="632">
        <v>33430580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9338057</v>
      </c>
      <c r="S21" s="624"/>
      <c r="T21" s="624"/>
      <c r="U21" s="624"/>
      <c r="V21" s="624"/>
      <c r="W21" s="624"/>
      <c r="X21" s="624"/>
      <c r="Y21" s="625"/>
      <c r="Z21" s="626">
        <v>17.7</v>
      </c>
      <c r="AA21" s="626"/>
      <c r="AB21" s="626"/>
      <c r="AC21" s="626"/>
      <c r="AD21" s="627">
        <v>7931899</v>
      </c>
      <c r="AE21" s="627"/>
      <c r="AF21" s="627"/>
      <c r="AG21" s="627"/>
      <c r="AH21" s="627"/>
      <c r="AI21" s="627"/>
      <c r="AJ21" s="627"/>
      <c r="AK21" s="627"/>
      <c r="AL21" s="628">
        <v>28.2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37751</v>
      </c>
      <c r="BH21" s="624"/>
      <c r="BI21" s="624"/>
      <c r="BJ21" s="624"/>
      <c r="BK21" s="624"/>
      <c r="BL21" s="624"/>
      <c r="BM21" s="624"/>
      <c r="BN21" s="625"/>
      <c r="BO21" s="626">
        <v>0.2</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7931899</v>
      </c>
      <c r="S22" s="624"/>
      <c r="T22" s="624"/>
      <c r="U22" s="624"/>
      <c r="V22" s="624"/>
      <c r="W22" s="624"/>
      <c r="X22" s="624"/>
      <c r="Y22" s="625"/>
      <c r="Z22" s="626">
        <v>15</v>
      </c>
      <c r="AA22" s="626"/>
      <c r="AB22" s="626"/>
      <c r="AC22" s="626"/>
      <c r="AD22" s="627">
        <v>7931899</v>
      </c>
      <c r="AE22" s="627"/>
      <c r="AF22" s="627"/>
      <c r="AG22" s="627"/>
      <c r="AH22" s="627"/>
      <c r="AI22" s="627"/>
      <c r="AJ22" s="627"/>
      <c r="AK22" s="627"/>
      <c r="AL22" s="628">
        <v>28.2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1406158</v>
      </c>
      <c r="S23" s="624"/>
      <c r="T23" s="624"/>
      <c r="U23" s="624"/>
      <c r="V23" s="624"/>
      <c r="W23" s="624"/>
      <c r="X23" s="624"/>
      <c r="Y23" s="625"/>
      <c r="Z23" s="626">
        <v>2.7</v>
      </c>
      <c r="AA23" s="626"/>
      <c r="AB23" s="626"/>
      <c r="AC23" s="626"/>
      <c r="AD23" s="627" t="s">
        <v>124</v>
      </c>
      <c r="AE23" s="627"/>
      <c r="AF23" s="627"/>
      <c r="AG23" s="627"/>
      <c r="AH23" s="627"/>
      <c r="AI23" s="627"/>
      <c r="AJ23" s="627"/>
      <c r="AK23" s="627"/>
      <c r="AL23" s="628" t="s">
        <v>124</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963651</v>
      </c>
      <c r="BH23" s="624"/>
      <c r="BI23" s="624"/>
      <c r="BJ23" s="624"/>
      <c r="BK23" s="624"/>
      <c r="BL23" s="624"/>
      <c r="BM23" s="624"/>
      <c r="BN23" s="625"/>
      <c r="BO23" s="626">
        <v>5.8</v>
      </c>
      <c r="BP23" s="626"/>
      <c r="BQ23" s="626"/>
      <c r="BR23" s="626"/>
      <c r="BS23" s="627" t="s">
        <v>124</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124</v>
      </c>
      <c r="S24" s="624"/>
      <c r="T24" s="624"/>
      <c r="U24" s="624"/>
      <c r="V24" s="624"/>
      <c r="W24" s="624"/>
      <c r="X24" s="624"/>
      <c r="Y24" s="625"/>
      <c r="Z24" s="626" t="s">
        <v>124</v>
      </c>
      <c r="AA24" s="626"/>
      <c r="AB24" s="626"/>
      <c r="AC24" s="626"/>
      <c r="AD24" s="627" t="s">
        <v>124</v>
      </c>
      <c r="AE24" s="627"/>
      <c r="AF24" s="627"/>
      <c r="AG24" s="627"/>
      <c r="AH24" s="627"/>
      <c r="AI24" s="627"/>
      <c r="AJ24" s="627"/>
      <c r="AK24" s="627"/>
      <c r="AL24" s="628" t="s">
        <v>124</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24481971</v>
      </c>
      <c r="CS24" s="613"/>
      <c r="CT24" s="613"/>
      <c r="CU24" s="613"/>
      <c r="CV24" s="613"/>
      <c r="CW24" s="613"/>
      <c r="CX24" s="613"/>
      <c r="CY24" s="614"/>
      <c r="CZ24" s="617">
        <v>47.4</v>
      </c>
      <c r="DA24" s="618"/>
      <c r="DB24" s="618"/>
      <c r="DC24" s="634"/>
      <c r="DD24" s="658">
        <v>15752148</v>
      </c>
      <c r="DE24" s="613"/>
      <c r="DF24" s="613"/>
      <c r="DG24" s="613"/>
      <c r="DH24" s="613"/>
      <c r="DI24" s="613"/>
      <c r="DJ24" s="613"/>
      <c r="DK24" s="614"/>
      <c r="DL24" s="658">
        <v>14303637</v>
      </c>
      <c r="DM24" s="613"/>
      <c r="DN24" s="613"/>
      <c r="DO24" s="613"/>
      <c r="DP24" s="613"/>
      <c r="DQ24" s="613"/>
      <c r="DR24" s="613"/>
      <c r="DS24" s="613"/>
      <c r="DT24" s="613"/>
      <c r="DU24" s="613"/>
      <c r="DV24" s="614"/>
      <c r="DW24" s="617">
        <v>50.5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30002650</v>
      </c>
      <c r="S25" s="624"/>
      <c r="T25" s="624"/>
      <c r="U25" s="624"/>
      <c r="V25" s="624"/>
      <c r="W25" s="624"/>
      <c r="X25" s="624"/>
      <c r="Y25" s="625"/>
      <c r="Z25" s="626">
        <v>56.8</v>
      </c>
      <c r="AA25" s="626"/>
      <c r="AB25" s="626"/>
      <c r="AC25" s="626"/>
      <c r="AD25" s="627">
        <v>27632841</v>
      </c>
      <c r="AE25" s="627"/>
      <c r="AF25" s="627"/>
      <c r="AG25" s="627"/>
      <c r="AH25" s="627"/>
      <c r="AI25" s="627"/>
      <c r="AJ25" s="627"/>
      <c r="AK25" s="627"/>
      <c r="AL25" s="628">
        <v>98.4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5966335</v>
      </c>
      <c r="CS25" s="655"/>
      <c r="CT25" s="655"/>
      <c r="CU25" s="655"/>
      <c r="CV25" s="655"/>
      <c r="CW25" s="655"/>
      <c r="CX25" s="655"/>
      <c r="CY25" s="656"/>
      <c r="CZ25" s="628">
        <v>11.6</v>
      </c>
      <c r="DA25" s="653"/>
      <c r="DB25" s="653"/>
      <c r="DC25" s="657"/>
      <c r="DD25" s="632">
        <v>5456133</v>
      </c>
      <c r="DE25" s="655"/>
      <c r="DF25" s="655"/>
      <c r="DG25" s="655"/>
      <c r="DH25" s="655"/>
      <c r="DI25" s="655"/>
      <c r="DJ25" s="655"/>
      <c r="DK25" s="656"/>
      <c r="DL25" s="632">
        <v>5373814</v>
      </c>
      <c r="DM25" s="655"/>
      <c r="DN25" s="655"/>
      <c r="DO25" s="655"/>
      <c r="DP25" s="655"/>
      <c r="DQ25" s="655"/>
      <c r="DR25" s="655"/>
      <c r="DS25" s="655"/>
      <c r="DT25" s="655"/>
      <c r="DU25" s="655"/>
      <c r="DV25" s="656"/>
      <c r="DW25" s="628">
        <v>19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9074</v>
      </c>
      <c r="S26" s="624"/>
      <c r="T26" s="624"/>
      <c r="U26" s="624"/>
      <c r="V26" s="624"/>
      <c r="W26" s="624"/>
      <c r="X26" s="624"/>
      <c r="Y26" s="625"/>
      <c r="Z26" s="626">
        <v>0</v>
      </c>
      <c r="AA26" s="626"/>
      <c r="AB26" s="626"/>
      <c r="AC26" s="626"/>
      <c r="AD26" s="627">
        <v>9074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3820720</v>
      </c>
      <c r="CS26" s="624"/>
      <c r="CT26" s="624"/>
      <c r="CU26" s="624"/>
      <c r="CV26" s="624"/>
      <c r="CW26" s="624"/>
      <c r="CX26" s="624"/>
      <c r="CY26" s="625"/>
      <c r="CZ26" s="628">
        <v>7.4</v>
      </c>
      <c r="DA26" s="653"/>
      <c r="DB26" s="653"/>
      <c r="DC26" s="657"/>
      <c r="DD26" s="632">
        <v>3483564</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84259</v>
      </c>
      <c r="S27" s="624"/>
      <c r="T27" s="624"/>
      <c r="U27" s="624"/>
      <c r="V27" s="624"/>
      <c r="W27" s="624"/>
      <c r="X27" s="624"/>
      <c r="Y27" s="625"/>
      <c r="Z27" s="626">
        <v>0.2</v>
      </c>
      <c r="AA27" s="626"/>
      <c r="AB27" s="626"/>
      <c r="AC27" s="626"/>
      <c r="AD27" s="627" t="s">
        <v>124</v>
      </c>
      <c r="AE27" s="627"/>
      <c r="AF27" s="627"/>
      <c r="AG27" s="627"/>
      <c r="AH27" s="627"/>
      <c r="AI27" s="627"/>
      <c r="AJ27" s="627"/>
      <c r="AK27" s="627"/>
      <c r="AL27" s="628" t="s">
        <v>124</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16739263</v>
      </c>
      <c r="BH27" s="624"/>
      <c r="BI27" s="624"/>
      <c r="BJ27" s="624"/>
      <c r="BK27" s="624"/>
      <c r="BL27" s="624"/>
      <c r="BM27" s="624"/>
      <c r="BN27" s="625"/>
      <c r="BO27" s="626">
        <v>100</v>
      </c>
      <c r="BP27" s="626"/>
      <c r="BQ27" s="626"/>
      <c r="BR27" s="626"/>
      <c r="BS27" s="627">
        <v>367735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12769982</v>
      </c>
      <c r="CS27" s="655"/>
      <c r="CT27" s="655"/>
      <c r="CU27" s="655"/>
      <c r="CV27" s="655"/>
      <c r="CW27" s="655"/>
      <c r="CX27" s="655"/>
      <c r="CY27" s="656"/>
      <c r="CZ27" s="628">
        <v>24.7</v>
      </c>
      <c r="DA27" s="653"/>
      <c r="DB27" s="653"/>
      <c r="DC27" s="657"/>
      <c r="DD27" s="632">
        <v>4723853</v>
      </c>
      <c r="DE27" s="655"/>
      <c r="DF27" s="655"/>
      <c r="DG27" s="655"/>
      <c r="DH27" s="655"/>
      <c r="DI27" s="655"/>
      <c r="DJ27" s="655"/>
      <c r="DK27" s="656"/>
      <c r="DL27" s="632">
        <v>3640534</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414131</v>
      </c>
      <c r="S28" s="624"/>
      <c r="T28" s="624"/>
      <c r="U28" s="624"/>
      <c r="V28" s="624"/>
      <c r="W28" s="624"/>
      <c r="X28" s="624"/>
      <c r="Y28" s="625"/>
      <c r="Z28" s="626">
        <v>0.8</v>
      </c>
      <c r="AA28" s="626"/>
      <c r="AB28" s="626"/>
      <c r="AC28" s="626"/>
      <c r="AD28" s="627">
        <v>72856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5745654</v>
      </c>
      <c r="CS28" s="624"/>
      <c r="CT28" s="624"/>
      <c r="CU28" s="624"/>
      <c r="CV28" s="624"/>
      <c r="CW28" s="624"/>
      <c r="CX28" s="624"/>
      <c r="CY28" s="625"/>
      <c r="CZ28" s="628">
        <v>11.1</v>
      </c>
      <c r="DA28" s="653"/>
      <c r="DB28" s="653"/>
      <c r="DC28" s="657"/>
      <c r="DD28" s="632">
        <v>5572162</v>
      </c>
      <c r="DE28" s="624"/>
      <c r="DF28" s="624"/>
      <c r="DG28" s="624"/>
      <c r="DH28" s="624"/>
      <c r="DI28" s="624"/>
      <c r="DJ28" s="624"/>
      <c r="DK28" s="625"/>
      <c r="DL28" s="632">
        <v>5289289</v>
      </c>
      <c r="DM28" s="624"/>
      <c r="DN28" s="624"/>
      <c r="DO28" s="624"/>
      <c r="DP28" s="624"/>
      <c r="DQ28" s="624"/>
      <c r="DR28" s="624"/>
      <c r="DS28" s="624"/>
      <c r="DT28" s="624"/>
      <c r="DU28" s="624"/>
      <c r="DV28" s="625"/>
      <c r="DW28" s="628">
        <v>18.7</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305330</v>
      </c>
      <c r="S29" s="624"/>
      <c r="T29" s="624"/>
      <c r="U29" s="624"/>
      <c r="V29" s="624"/>
      <c r="W29" s="624"/>
      <c r="X29" s="624"/>
      <c r="Y29" s="625"/>
      <c r="Z29" s="626">
        <v>0.6</v>
      </c>
      <c r="AA29" s="626"/>
      <c r="AB29" s="626"/>
      <c r="AC29" s="626"/>
      <c r="AD29" s="627" t="s">
        <v>124</v>
      </c>
      <c r="AE29" s="627"/>
      <c r="AF29" s="627"/>
      <c r="AG29" s="627"/>
      <c r="AH29" s="627"/>
      <c r="AI29" s="627"/>
      <c r="AJ29" s="627"/>
      <c r="AK29" s="627"/>
      <c r="AL29" s="628" t="s">
        <v>124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68</v>
      </c>
      <c r="CG29" s="621"/>
      <c r="CH29" s="621"/>
      <c r="CI29" s="621"/>
      <c r="CJ29" s="621"/>
      <c r="CK29" s="621"/>
      <c r="CL29" s="621"/>
      <c r="CM29" s="621"/>
      <c r="CN29" s="621"/>
      <c r="CO29" s="621"/>
      <c r="CP29" s="621"/>
      <c r="CQ29" s="622"/>
      <c r="CR29" s="623">
        <v>5745653</v>
      </c>
      <c r="CS29" s="655"/>
      <c r="CT29" s="655"/>
      <c r="CU29" s="655"/>
      <c r="CV29" s="655"/>
      <c r="CW29" s="655"/>
      <c r="CX29" s="655"/>
      <c r="CY29" s="656"/>
      <c r="CZ29" s="628">
        <v>11.1</v>
      </c>
      <c r="DA29" s="653"/>
      <c r="DB29" s="653"/>
      <c r="DC29" s="657"/>
      <c r="DD29" s="632">
        <v>5572161</v>
      </c>
      <c r="DE29" s="655"/>
      <c r="DF29" s="655"/>
      <c r="DG29" s="655"/>
      <c r="DH29" s="655"/>
      <c r="DI29" s="655"/>
      <c r="DJ29" s="655"/>
      <c r="DK29" s="656"/>
      <c r="DL29" s="632">
        <v>5289288</v>
      </c>
      <c r="DM29" s="655"/>
      <c r="DN29" s="655"/>
      <c r="DO29" s="655"/>
      <c r="DP29" s="655"/>
      <c r="DQ29" s="655"/>
      <c r="DR29" s="655"/>
      <c r="DS29" s="655"/>
      <c r="DT29" s="655"/>
      <c r="DU29" s="655"/>
      <c r="DV29" s="656"/>
      <c r="DW29" s="628">
        <v>18.7</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10896758</v>
      </c>
      <c r="S30" s="624"/>
      <c r="T30" s="624"/>
      <c r="U30" s="624"/>
      <c r="V30" s="624"/>
      <c r="W30" s="624"/>
      <c r="X30" s="624"/>
      <c r="Y30" s="625"/>
      <c r="Z30" s="626">
        <v>20.6</v>
      </c>
      <c r="AA30" s="626"/>
      <c r="AB30" s="626"/>
      <c r="AC30" s="626"/>
      <c r="AD30" s="627" t="s">
        <v>124</v>
      </c>
      <c r="AE30" s="627"/>
      <c r="AF30" s="627"/>
      <c r="AG30" s="627"/>
      <c r="AH30" s="627"/>
      <c r="AI30" s="627"/>
      <c r="AJ30" s="627"/>
      <c r="AK30" s="627"/>
      <c r="AL30" s="628" t="s">
        <v>124</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5529812</v>
      </c>
      <c r="CS30" s="624"/>
      <c r="CT30" s="624"/>
      <c r="CU30" s="624"/>
      <c r="CV30" s="624"/>
      <c r="CW30" s="624"/>
      <c r="CX30" s="624"/>
      <c r="CY30" s="625"/>
      <c r="CZ30" s="628">
        <v>10.7</v>
      </c>
      <c r="DA30" s="653"/>
      <c r="DB30" s="653"/>
      <c r="DC30" s="657"/>
      <c r="DD30" s="632">
        <v>5364401</v>
      </c>
      <c r="DE30" s="624"/>
      <c r="DF30" s="624"/>
      <c r="DG30" s="624"/>
      <c r="DH30" s="624"/>
      <c r="DI30" s="624"/>
      <c r="DJ30" s="624"/>
      <c r="DK30" s="625"/>
      <c r="DL30" s="632">
        <v>5081528</v>
      </c>
      <c r="DM30" s="624"/>
      <c r="DN30" s="624"/>
      <c r="DO30" s="624"/>
      <c r="DP30" s="624"/>
      <c r="DQ30" s="624"/>
      <c r="DR30" s="624"/>
      <c r="DS30" s="624"/>
      <c r="DT30" s="624"/>
      <c r="DU30" s="624"/>
      <c r="DV30" s="625"/>
      <c r="DW30" s="628">
        <v>17.899999999999999</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309313</v>
      </c>
      <c r="S31" s="624"/>
      <c r="T31" s="624"/>
      <c r="U31" s="624"/>
      <c r="V31" s="624"/>
      <c r="W31" s="624"/>
      <c r="X31" s="624"/>
      <c r="Y31" s="625"/>
      <c r="Z31" s="626">
        <v>0.6</v>
      </c>
      <c r="AA31" s="626"/>
      <c r="AB31" s="626"/>
      <c r="AC31" s="626"/>
      <c r="AD31" s="627">
        <v>309313</v>
      </c>
      <c r="AE31" s="627"/>
      <c r="AF31" s="627"/>
      <c r="AG31" s="627"/>
      <c r="AH31" s="627"/>
      <c r="AI31" s="627"/>
      <c r="AJ31" s="627"/>
      <c r="AK31" s="627"/>
      <c r="AL31" s="628">
        <v>1.1000000000000001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99.2</v>
      </c>
      <c r="BH31" s="667"/>
      <c r="BI31" s="667"/>
      <c r="BJ31" s="667"/>
      <c r="BK31" s="667"/>
      <c r="BL31" s="667"/>
      <c r="BM31" s="618">
        <v>96.7</v>
      </c>
      <c r="BN31" s="667"/>
      <c r="BO31" s="667"/>
      <c r="BP31" s="667"/>
      <c r="BQ31" s="668"/>
      <c r="BR31" s="679">
        <v>99.2</v>
      </c>
      <c r="BS31" s="667"/>
      <c r="BT31" s="667"/>
      <c r="BU31" s="667"/>
      <c r="BV31" s="667"/>
      <c r="BW31" s="667"/>
      <c r="BX31" s="618">
        <v>96.7</v>
      </c>
      <c r="BY31" s="667"/>
      <c r="BZ31" s="667"/>
      <c r="CA31" s="667"/>
      <c r="CB31" s="668"/>
      <c r="CD31" s="661"/>
      <c r="CE31" s="662"/>
      <c r="CF31" s="620" t="s">
        <v>301</v>
      </c>
      <c r="CG31" s="621"/>
      <c r="CH31" s="621"/>
      <c r="CI31" s="621"/>
      <c r="CJ31" s="621"/>
      <c r="CK31" s="621"/>
      <c r="CL31" s="621"/>
      <c r="CM31" s="621"/>
      <c r="CN31" s="621"/>
      <c r="CO31" s="621"/>
      <c r="CP31" s="621"/>
      <c r="CQ31" s="622"/>
      <c r="CR31" s="623">
        <v>215841</v>
      </c>
      <c r="CS31" s="655"/>
      <c r="CT31" s="655"/>
      <c r="CU31" s="655"/>
      <c r="CV31" s="655"/>
      <c r="CW31" s="655"/>
      <c r="CX31" s="655"/>
      <c r="CY31" s="656"/>
      <c r="CZ31" s="628">
        <v>0.4</v>
      </c>
      <c r="DA31" s="653"/>
      <c r="DB31" s="653"/>
      <c r="DC31" s="657"/>
      <c r="DD31" s="632">
        <v>207760</v>
      </c>
      <c r="DE31" s="655"/>
      <c r="DF31" s="655"/>
      <c r="DG31" s="655"/>
      <c r="DH31" s="655"/>
      <c r="DI31" s="655"/>
      <c r="DJ31" s="655"/>
      <c r="DK31" s="656"/>
      <c r="DL31" s="632">
        <v>207760</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4172298</v>
      </c>
      <c r="S32" s="624"/>
      <c r="T32" s="624"/>
      <c r="U32" s="624"/>
      <c r="V32" s="624"/>
      <c r="W32" s="624"/>
      <c r="X32" s="624"/>
      <c r="Y32" s="625"/>
      <c r="Z32" s="626">
        <v>7.9</v>
      </c>
      <c r="AA32" s="626"/>
      <c r="AB32" s="626"/>
      <c r="AC32" s="626"/>
      <c r="AD32" s="627" t="s">
        <v>124</v>
      </c>
      <c r="AE32" s="627"/>
      <c r="AF32" s="627"/>
      <c r="AG32" s="627"/>
      <c r="AH32" s="627"/>
      <c r="AI32" s="627"/>
      <c r="AJ32" s="627"/>
      <c r="AK32" s="627"/>
      <c r="AL32" s="628" t="s">
        <v>124</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5"/>
      <c r="BI32" s="655"/>
      <c r="BJ32" s="655"/>
      <c r="BK32" s="655"/>
      <c r="BL32" s="655"/>
      <c r="BM32" s="629">
        <v>97.3</v>
      </c>
      <c r="BN32" s="655"/>
      <c r="BO32" s="655"/>
      <c r="BP32" s="655"/>
      <c r="BQ32" s="678"/>
      <c r="BR32" s="680">
        <v>99.3</v>
      </c>
      <c r="BS32" s="655"/>
      <c r="BT32" s="655"/>
      <c r="BU32" s="655"/>
      <c r="BV32" s="655"/>
      <c r="BW32" s="655"/>
      <c r="BX32" s="629">
        <v>97.2</v>
      </c>
      <c r="BY32" s="655"/>
      <c r="BZ32" s="655"/>
      <c r="CA32" s="655"/>
      <c r="CB32" s="678"/>
      <c r="CD32" s="663"/>
      <c r="CE32" s="664"/>
      <c r="CF32" s="620" t="s">
        <v>305</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3"/>
      <c r="DB32" s="653"/>
      <c r="DC32" s="657"/>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166608</v>
      </c>
      <c r="S33" s="624"/>
      <c r="T33" s="624"/>
      <c r="U33" s="624"/>
      <c r="V33" s="624"/>
      <c r="W33" s="624"/>
      <c r="X33" s="624"/>
      <c r="Y33" s="625"/>
      <c r="Z33" s="626">
        <v>0.3</v>
      </c>
      <c r="AA33" s="626"/>
      <c r="AB33" s="626"/>
      <c r="AC33" s="626"/>
      <c r="AD33" s="627">
        <v>57292</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96</v>
      </c>
      <c r="BN33" s="682"/>
      <c r="BO33" s="682"/>
      <c r="BP33" s="682"/>
      <c r="BQ33" s="684"/>
      <c r="BR33" s="681">
        <v>99.1</v>
      </c>
      <c r="BS33" s="682"/>
      <c r="BT33" s="682"/>
      <c r="BU33" s="682"/>
      <c r="BV33" s="682"/>
      <c r="BW33" s="682"/>
      <c r="BX33" s="683">
        <v>96</v>
      </c>
      <c r="BY33" s="682"/>
      <c r="BZ33" s="682"/>
      <c r="CA33" s="682"/>
      <c r="CB33" s="684"/>
      <c r="CD33" s="620" t="s">
        <v>308</v>
      </c>
      <c r="CE33" s="621"/>
      <c r="CF33" s="621"/>
      <c r="CG33" s="621"/>
      <c r="CH33" s="621"/>
      <c r="CI33" s="621"/>
      <c r="CJ33" s="621"/>
      <c r="CK33" s="621"/>
      <c r="CL33" s="621"/>
      <c r="CM33" s="621"/>
      <c r="CN33" s="621"/>
      <c r="CO33" s="621"/>
      <c r="CP33" s="621"/>
      <c r="CQ33" s="622"/>
      <c r="CR33" s="623">
        <v>20320697</v>
      </c>
      <c r="CS33" s="655"/>
      <c r="CT33" s="655"/>
      <c r="CU33" s="655"/>
      <c r="CV33" s="655"/>
      <c r="CW33" s="655"/>
      <c r="CX33" s="655"/>
      <c r="CY33" s="656"/>
      <c r="CZ33" s="628">
        <v>39.4</v>
      </c>
      <c r="DA33" s="653"/>
      <c r="DB33" s="653"/>
      <c r="DC33" s="657"/>
      <c r="DD33" s="632">
        <v>16360904</v>
      </c>
      <c r="DE33" s="655"/>
      <c r="DF33" s="655"/>
      <c r="DG33" s="655"/>
      <c r="DH33" s="655"/>
      <c r="DI33" s="655"/>
      <c r="DJ33" s="655"/>
      <c r="DK33" s="656"/>
      <c r="DL33" s="632">
        <v>12542031</v>
      </c>
      <c r="DM33" s="655"/>
      <c r="DN33" s="655"/>
      <c r="DO33" s="655"/>
      <c r="DP33" s="655"/>
      <c r="DQ33" s="655"/>
      <c r="DR33" s="655"/>
      <c r="DS33" s="655"/>
      <c r="DT33" s="655"/>
      <c r="DU33" s="655"/>
      <c r="DV33" s="656"/>
      <c r="DW33" s="628">
        <v>44.2</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275645</v>
      </c>
      <c r="S34" s="624"/>
      <c r="T34" s="624"/>
      <c r="U34" s="624"/>
      <c r="V34" s="624"/>
      <c r="W34" s="624"/>
      <c r="X34" s="624"/>
      <c r="Y34" s="625"/>
      <c r="Z34" s="626">
        <v>0.5</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6975712</v>
      </c>
      <c r="CS34" s="624"/>
      <c r="CT34" s="624"/>
      <c r="CU34" s="624"/>
      <c r="CV34" s="624"/>
      <c r="CW34" s="624"/>
      <c r="CX34" s="624"/>
      <c r="CY34" s="625"/>
      <c r="CZ34" s="628">
        <v>13.5</v>
      </c>
      <c r="DA34" s="653"/>
      <c r="DB34" s="653"/>
      <c r="DC34" s="657"/>
      <c r="DD34" s="632">
        <v>5179096</v>
      </c>
      <c r="DE34" s="624"/>
      <c r="DF34" s="624"/>
      <c r="DG34" s="624"/>
      <c r="DH34" s="624"/>
      <c r="DI34" s="624"/>
      <c r="DJ34" s="624"/>
      <c r="DK34" s="625"/>
      <c r="DL34" s="632">
        <v>4156309</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683618</v>
      </c>
      <c r="S35" s="624"/>
      <c r="T35" s="624"/>
      <c r="U35" s="624"/>
      <c r="V35" s="624"/>
      <c r="W35" s="624"/>
      <c r="X35" s="624"/>
      <c r="Y35" s="625"/>
      <c r="Z35" s="626">
        <v>1.3</v>
      </c>
      <c r="AA35" s="626"/>
      <c r="AB35" s="626"/>
      <c r="AC35" s="626"/>
      <c r="AD35" s="627" t="s">
        <v>124</v>
      </c>
      <c r="AE35" s="627"/>
      <c r="AF35" s="627"/>
      <c r="AG35" s="627"/>
      <c r="AH35" s="627"/>
      <c r="AI35" s="627"/>
      <c r="AJ35" s="627"/>
      <c r="AK35" s="627"/>
      <c r="AL35" s="628" t="s">
        <v>124</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458562</v>
      </c>
      <c r="CS35" s="655"/>
      <c r="CT35" s="655"/>
      <c r="CU35" s="655"/>
      <c r="CV35" s="655"/>
      <c r="CW35" s="655"/>
      <c r="CX35" s="655"/>
      <c r="CY35" s="656"/>
      <c r="CZ35" s="628">
        <v>0.9</v>
      </c>
      <c r="DA35" s="653"/>
      <c r="DB35" s="653"/>
      <c r="DC35" s="657"/>
      <c r="DD35" s="632">
        <v>334002</v>
      </c>
      <c r="DE35" s="655"/>
      <c r="DF35" s="655"/>
      <c r="DG35" s="655"/>
      <c r="DH35" s="655"/>
      <c r="DI35" s="655"/>
      <c r="DJ35" s="655"/>
      <c r="DK35" s="656"/>
      <c r="DL35" s="632">
        <v>306379</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862782</v>
      </c>
      <c r="S36" s="624"/>
      <c r="T36" s="624"/>
      <c r="U36" s="624"/>
      <c r="V36" s="624"/>
      <c r="W36" s="624"/>
      <c r="X36" s="624"/>
      <c r="Y36" s="625"/>
      <c r="Z36" s="626">
        <v>1.6</v>
      </c>
      <c r="AA36" s="626"/>
      <c r="AB36" s="626"/>
      <c r="AC36" s="626"/>
      <c r="AD36" s="627" t="s">
        <v>124</v>
      </c>
      <c r="AE36" s="627"/>
      <c r="AF36" s="627"/>
      <c r="AG36" s="627"/>
      <c r="AH36" s="627"/>
      <c r="AI36" s="627"/>
      <c r="AJ36" s="627"/>
      <c r="AK36" s="627"/>
      <c r="AL36" s="628" t="s">
        <v>124</v>
      </c>
      <c r="AM36" s="629"/>
      <c r="AN36" s="629"/>
      <c r="AO36" s="630"/>
      <c r="AP36" s="222"/>
      <c r="AQ36" s="689" t="s">
        <v>316</v>
      </c>
      <c r="AR36" s="690"/>
      <c r="AS36" s="690"/>
      <c r="AT36" s="690"/>
      <c r="AU36" s="690"/>
      <c r="AV36" s="690"/>
      <c r="AW36" s="690"/>
      <c r="AX36" s="690"/>
      <c r="AY36" s="691"/>
      <c r="AZ36" s="612">
        <v>6759289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t="s">
        <v>124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8163126</v>
      </c>
      <c r="CS36" s="624"/>
      <c r="CT36" s="624"/>
      <c r="CU36" s="624"/>
      <c r="CV36" s="624"/>
      <c r="CW36" s="624"/>
      <c r="CX36" s="624"/>
      <c r="CY36" s="625"/>
      <c r="CZ36" s="628">
        <v>15.8</v>
      </c>
      <c r="DA36" s="653"/>
      <c r="DB36" s="653"/>
      <c r="DC36" s="657"/>
      <c r="DD36" s="632">
        <v>7052777</v>
      </c>
      <c r="DE36" s="624"/>
      <c r="DF36" s="624"/>
      <c r="DG36" s="624"/>
      <c r="DH36" s="624"/>
      <c r="DI36" s="624"/>
      <c r="DJ36" s="624"/>
      <c r="DK36" s="625"/>
      <c r="DL36" s="632">
        <v>5067960</v>
      </c>
      <c r="DM36" s="624"/>
      <c r="DN36" s="624"/>
      <c r="DO36" s="624"/>
      <c r="DP36" s="624"/>
      <c r="DQ36" s="624"/>
      <c r="DR36" s="624"/>
      <c r="DS36" s="624"/>
      <c r="DT36" s="624"/>
      <c r="DU36" s="624"/>
      <c r="DV36" s="625"/>
      <c r="DW36" s="628">
        <v>17.899999999999999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1075020</v>
      </c>
      <c r="S37" s="624"/>
      <c r="T37" s="624"/>
      <c r="U37" s="624"/>
      <c r="V37" s="624"/>
      <c r="W37" s="624"/>
      <c r="X37" s="624"/>
      <c r="Y37" s="625"/>
      <c r="Z37" s="626">
        <v>2</v>
      </c>
      <c r="AA37" s="626"/>
      <c r="AB37" s="626"/>
      <c r="AC37" s="626"/>
      <c r="AD37" s="627">
        <v>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2323701</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-7609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144370</v>
      </c>
      <c r="CS37" s="655"/>
      <c r="CT37" s="655"/>
      <c r="CU37" s="655"/>
      <c r="CV37" s="655"/>
      <c r="CW37" s="655"/>
      <c r="CX37" s="655"/>
      <c r="CY37" s="656"/>
      <c r="CZ37" s="628">
        <v>0.3</v>
      </c>
      <c r="DA37" s="653"/>
      <c r="DB37" s="653"/>
      <c r="DC37" s="657"/>
      <c r="DD37" s="632">
        <v>144370</v>
      </c>
      <c r="DE37" s="655"/>
      <c r="DF37" s="655"/>
      <c r="DG37" s="655"/>
      <c r="DH37" s="655"/>
      <c r="DI37" s="655"/>
      <c r="DJ37" s="655"/>
      <c r="DK37" s="656"/>
      <c r="DL37" s="632">
        <v>142337</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3598200</v>
      </c>
      <c r="S38" s="624"/>
      <c r="T38" s="624"/>
      <c r="U38" s="624"/>
      <c r="V38" s="624"/>
      <c r="W38" s="624"/>
      <c r="X38" s="624"/>
      <c r="Y38" s="625"/>
      <c r="Z38" s="626">
        <v>6.8</v>
      </c>
      <c r="AA38" s="626"/>
      <c r="AB38" s="626"/>
      <c r="AC38" s="626"/>
      <c r="AD38" s="627" t="s">
        <v>124</v>
      </c>
      <c r="AE38" s="627"/>
      <c r="AF38" s="627"/>
      <c r="AG38" s="627"/>
      <c r="AH38" s="627"/>
      <c r="AI38" s="627"/>
      <c r="AJ38" s="627"/>
      <c r="AK38" s="627"/>
      <c r="AL38" s="628" t="s">
        <v>124</v>
      </c>
      <c r="AM38" s="629"/>
      <c r="AN38" s="629"/>
      <c r="AO38" s="630"/>
      <c r="AQ38" s="686" t="s">
        <v>324</v>
      </c>
      <c r="AR38" s="687"/>
      <c r="AS38" s="687"/>
      <c r="AT38" s="687"/>
      <c r="AU38" s="687"/>
      <c r="AV38" s="687"/>
      <c r="AW38" s="687"/>
      <c r="AX38" s="687"/>
      <c r="AY38" s="688"/>
      <c r="AZ38" s="623">
        <v>624274</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10971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3760673</v>
      </c>
      <c r="CS38" s="624"/>
      <c r="CT38" s="624"/>
      <c r="CU38" s="624"/>
      <c r="CV38" s="624"/>
      <c r="CW38" s="624"/>
      <c r="CX38" s="624"/>
      <c r="CY38" s="625"/>
      <c r="CZ38" s="628">
        <v>7.3</v>
      </c>
      <c r="DA38" s="653"/>
      <c r="DB38" s="653"/>
      <c r="DC38" s="657"/>
      <c r="DD38" s="632">
        <v>3047612</v>
      </c>
      <c r="DE38" s="624"/>
      <c r="DF38" s="624"/>
      <c r="DG38" s="624"/>
      <c r="DH38" s="624"/>
      <c r="DI38" s="624"/>
      <c r="DJ38" s="624"/>
      <c r="DK38" s="625"/>
      <c r="DL38" s="632">
        <v>3000392</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6" t="s">
        <v>328</v>
      </c>
      <c r="AR39" s="687"/>
      <c r="AS39" s="687"/>
      <c r="AT39" s="687"/>
      <c r="AU39" s="687"/>
      <c r="AV39" s="687"/>
      <c r="AW39" s="687"/>
      <c r="AX39" s="687"/>
      <c r="AY39" s="688"/>
      <c r="AZ39" s="623">
        <v>38853</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16043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771181</v>
      </c>
      <c r="CS39" s="655"/>
      <c r="CT39" s="655"/>
      <c r="CU39" s="655"/>
      <c r="CV39" s="655"/>
      <c r="CW39" s="655"/>
      <c r="CX39" s="655"/>
      <c r="CY39" s="656"/>
      <c r="CZ39" s="628">
        <v>1.5</v>
      </c>
      <c r="DA39" s="653"/>
      <c r="DB39" s="653"/>
      <c r="DC39" s="657"/>
      <c r="DD39" s="632">
        <v>715450</v>
      </c>
      <c r="DE39" s="655"/>
      <c r="DF39" s="655"/>
      <c r="DG39" s="655"/>
      <c r="DH39" s="655"/>
      <c r="DI39" s="655"/>
      <c r="DJ39" s="655"/>
      <c r="DK39" s="656"/>
      <c r="DL39" s="632" t="s">
        <v>124</v>
      </c>
      <c r="DM39" s="655"/>
      <c r="DN39" s="655"/>
      <c r="DO39" s="655"/>
      <c r="DP39" s="655"/>
      <c r="DQ39" s="655"/>
      <c r="DR39" s="655"/>
      <c r="DS39" s="655"/>
      <c r="DT39" s="655"/>
      <c r="DU39" s="655"/>
      <c r="DV39" s="656"/>
      <c r="DW39" s="628" t="s">
        <v>124</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267400</v>
      </c>
      <c r="S40" s="624"/>
      <c r="T40" s="624"/>
      <c r="U40" s="624"/>
      <c r="V40" s="624"/>
      <c r="W40" s="624"/>
      <c r="X40" s="624"/>
      <c r="Y40" s="625"/>
      <c r="Z40" s="626">
        <v>0.5</v>
      </c>
      <c r="AA40" s="626"/>
      <c r="AB40" s="626"/>
      <c r="AC40" s="626"/>
      <c r="AD40" s="627" t="s">
        <v>124</v>
      </c>
      <c r="AE40" s="627"/>
      <c r="AF40" s="627"/>
      <c r="AG40" s="627"/>
      <c r="AH40" s="627"/>
      <c r="AI40" s="627"/>
      <c r="AJ40" s="627"/>
      <c r="AK40" s="627"/>
      <c r="AL40" s="628" t="s">
        <v>124</v>
      </c>
      <c r="AM40" s="629"/>
      <c r="AN40" s="629"/>
      <c r="AO40" s="630"/>
      <c r="AQ40" s="686" t="s">
        <v>332</v>
      </c>
      <c r="AR40" s="687"/>
      <c r="AS40" s="687"/>
      <c r="AT40" s="687"/>
      <c r="AU40" s="687"/>
      <c r="AV40" s="687"/>
      <c r="AW40" s="687"/>
      <c r="AX40" s="687"/>
      <c r="AY40" s="688"/>
      <c r="AZ40" s="623">
        <v>11788</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112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191443</v>
      </c>
      <c r="CS40" s="624"/>
      <c r="CT40" s="624"/>
      <c r="CU40" s="624"/>
      <c r="CV40" s="624"/>
      <c r="CW40" s="624"/>
      <c r="CX40" s="624"/>
      <c r="CY40" s="625"/>
      <c r="CZ40" s="628">
        <v>0.4</v>
      </c>
      <c r="DA40" s="653"/>
      <c r="DB40" s="653"/>
      <c r="DC40" s="657"/>
      <c r="DD40" s="632">
        <v>31967</v>
      </c>
      <c r="DE40" s="624"/>
      <c r="DF40" s="624"/>
      <c r="DG40" s="624"/>
      <c r="DH40" s="624"/>
      <c r="DI40" s="624"/>
      <c r="DJ40" s="624"/>
      <c r="DK40" s="625"/>
      <c r="DL40" s="632">
        <v>10991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52855686</v>
      </c>
      <c r="S41" s="696"/>
      <c r="T41" s="696"/>
      <c r="U41" s="696"/>
      <c r="V41" s="696"/>
      <c r="W41" s="696"/>
      <c r="X41" s="696"/>
      <c r="Y41" s="700"/>
      <c r="Z41" s="701">
        <v>100</v>
      </c>
      <c r="AA41" s="701"/>
      <c r="AB41" s="701"/>
      <c r="AC41" s="701"/>
      <c r="AD41" s="702">
        <v>28081382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674490</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124</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124</v>
      </c>
      <c r="CS41" s="655"/>
      <c r="CT41" s="655"/>
      <c r="CU41" s="655"/>
      <c r="CV41" s="655"/>
      <c r="CW41" s="655"/>
      <c r="CX41" s="655"/>
      <c r="CY41" s="656"/>
      <c r="CZ41" s="628" t="s">
        <v>124</v>
      </c>
      <c r="DA41" s="653"/>
      <c r="DB41" s="653"/>
      <c r="DC41" s="657"/>
      <c r="DD41" s="632" t="s">
        <v>124</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3086183</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417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6796699</v>
      </c>
      <c r="CS42" s="655"/>
      <c r="CT42" s="655"/>
      <c r="CU42" s="655"/>
      <c r="CV42" s="655"/>
      <c r="CW42" s="655"/>
      <c r="CX42" s="655"/>
      <c r="CY42" s="656"/>
      <c r="CZ42" s="628">
        <v>13.2</v>
      </c>
      <c r="DA42" s="653"/>
      <c r="DB42" s="653"/>
      <c r="DC42" s="657"/>
      <c r="DD42" s="632">
        <v>1317528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129658</v>
      </c>
      <c r="CS43" s="655"/>
      <c r="CT43" s="655"/>
      <c r="CU43" s="655"/>
      <c r="CV43" s="655"/>
      <c r="CW43" s="655"/>
      <c r="CX43" s="655"/>
      <c r="CY43" s="656"/>
      <c r="CZ43" s="628">
        <v>0.3</v>
      </c>
      <c r="DA43" s="653"/>
      <c r="DB43" s="653"/>
      <c r="DC43" s="657"/>
      <c r="DD43" s="632">
        <v>69155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6024151</v>
      </c>
      <c r="CS44" s="624"/>
      <c r="CT44" s="624"/>
      <c r="CU44" s="624"/>
      <c r="CV44" s="624"/>
      <c r="CW44" s="624"/>
      <c r="CX44" s="624"/>
      <c r="CY44" s="625"/>
      <c r="CZ44" s="628">
        <v>11.7</v>
      </c>
      <c r="DA44" s="629"/>
      <c r="DB44" s="629"/>
      <c r="DC44" s="635"/>
      <c r="DD44" s="632">
        <v>1230440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2563971</v>
      </c>
      <c r="CS45" s="655"/>
      <c r="CT45" s="655"/>
      <c r="CU45" s="655"/>
      <c r="CV45" s="655"/>
      <c r="CW45" s="655"/>
      <c r="CX45" s="655"/>
      <c r="CY45" s="656"/>
      <c r="CZ45" s="628">
        <v>5</v>
      </c>
      <c r="DA45" s="653"/>
      <c r="DB45" s="653"/>
      <c r="DC45" s="657"/>
      <c r="DD45" s="632">
        <v>280232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3212950</v>
      </c>
      <c r="CS46" s="624"/>
      <c r="CT46" s="624"/>
      <c r="CU46" s="624"/>
      <c r="CV46" s="624"/>
      <c r="CW46" s="624"/>
      <c r="CX46" s="624"/>
      <c r="CY46" s="625"/>
      <c r="CZ46" s="628">
        <v>6.2</v>
      </c>
      <c r="DA46" s="629"/>
      <c r="DB46" s="629"/>
      <c r="DC46" s="635"/>
      <c r="DD46" s="632">
        <v>928238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772548</v>
      </c>
      <c r="CS47" s="655"/>
      <c r="CT47" s="655"/>
      <c r="CU47" s="655"/>
      <c r="CV47" s="655"/>
      <c r="CW47" s="655"/>
      <c r="CX47" s="655"/>
      <c r="CY47" s="656"/>
      <c r="CZ47" s="628">
        <v>1.5</v>
      </c>
      <c r="DA47" s="653"/>
      <c r="DB47" s="653"/>
      <c r="DC47" s="657"/>
      <c r="DD47" s="632">
        <v>87088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51599367</v>
      </c>
      <c r="CS49" s="682"/>
      <c r="CT49" s="682"/>
      <c r="CU49" s="682"/>
      <c r="CV49" s="682"/>
      <c r="CW49" s="682"/>
      <c r="CX49" s="682"/>
      <c r="CY49" s="711"/>
      <c r="CZ49" s="703">
        <v>100</v>
      </c>
      <c r="DA49" s="712"/>
      <c r="DB49" s="712"/>
      <c r="DC49" s="713"/>
      <c r="DD49" s="714">
        <v>33430580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43fYby5lxfqM0jXhZ20MiRm8oZboIiw/5hRqCtZuIGr77A+qcEq4od6aN2v4b2SNX/NcPB8VkFoxpZ3gQKsmA==" saltValue="2GO8uAGmm/YgYCTHTXvh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52856</v>
      </c>
      <c r="R7" s="753"/>
      <c r="S7" s="753"/>
      <c r="T7" s="753"/>
      <c r="U7" s="753"/>
      <c r="V7" s="753">
        <v>51599</v>
      </c>
      <c r="W7" s="753"/>
      <c r="X7" s="753"/>
      <c r="Y7" s="753"/>
      <c r="Z7" s="753"/>
      <c r="AA7" s="753">
        <v>1257</v>
      </c>
      <c r="AB7" s="753"/>
      <c r="AC7" s="753"/>
      <c r="AD7" s="753"/>
      <c r="AE7" s="754"/>
      <c r="AF7" s="755">
        <v>834</v>
      </c>
      <c r="AG7" s="756"/>
      <c r="AH7" s="756"/>
      <c r="AI7" s="756"/>
      <c r="AJ7" s="757"/>
      <c r="AK7" s="758">
        <v>174</v>
      </c>
      <c r="AL7" s="759"/>
      <c r="AM7" s="759"/>
      <c r="AN7" s="759"/>
      <c r="AO7" s="759"/>
      <c r="AP7" s="759">
        <v>61380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0.4</v>
      </c>
      <c r="CI7" s="744"/>
      <c r="CJ7" s="744"/>
      <c r="CK7" s="744"/>
      <c r="CL7" s="745"/>
      <c r="CM7" s="743">
        <v>111</v>
      </c>
      <c r="CN7" s="744"/>
      <c r="CO7" s="744"/>
      <c r="CP7" s="744"/>
      <c r="CQ7" s="745"/>
      <c r="CR7" s="743">
        <v>5</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v>88</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10763</v>
      </c>
      <c r="R8" s="784"/>
      <c r="S8" s="784"/>
      <c r="T8" s="784"/>
      <c r="U8" s="784"/>
      <c r="V8" s="784">
        <v>10763</v>
      </c>
      <c r="W8" s="784"/>
      <c r="X8" s="784"/>
      <c r="Y8" s="784"/>
      <c r="Z8" s="784"/>
      <c r="AA8" s="784" t="s">
        <v>559</v>
      </c>
      <c r="AB8" s="784"/>
      <c r="AC8" s="784"/>
      <c r="AD8" s="784"/>
      <c r="AE8" s="785"/>
      <c r="AF8" s="786" t="s">
        <v>560</v>
      </c>
      <c r="AG8" s="787"/>
      <c r="AH8" s="787"/>
      <c r="AI8" s="787"/>
      <c r="AJ8" s="788"/>
      <c r="AK8" s="769">
        <v>5746</v>
      </c>
      <c r="AL8" s="770"/>
      <c r="AM8" s="770"/>
      <c r="AN8" s="770"/>
      <c r="AO8" s="770"/>
      <c r="AP8" s="770" t="s">
        <v>559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-12</v>
      </c>
      <c r="CI8" s="777"/>
      <c r="CJ8" s="777"/>
      <c r="CK8" s="777"/>
      <c r="CL8" s="778"/>
      <c r="CM8" s="776">
        <v>517</v>
      </c>
      <c r="CN8" s="777"/>
      <c r="CO8" s="777"/>
      <c r="CP8" s="777"/>
      <c r="CQ8" s="778"/>
      <c r="CR8" s="776">
        <v>10</v>
      </c>
      <c r="CS8" s="777"/>
      <c r="CT8" s="777"/>
      <c r="CU8" s="777"/>
      <c r="CV8" s="778"/>
      <c r="CW8" s="776" t="s">
        <v>558</v>
      </c>
      <c r="CX8" s="777"/>
      <c r="CY8" s="777"/>
      <c r="CZ8" s="777"/>
      <c r="DA8" s="778"/>
      <c r="DB8" s="776" t="s">
        <v>558</v>
      </c>
      <c r="DC8" s="777"/>
      <c r="DD8" s="777"/>
      <c r="DE8" s="777"/>
      <c r="DF8" s="778"/>
      <c r="DG8" s="776" t="s">
        <v>558</v>
      </c>
      <c r="DH8" s="777"/>
      <c r="DI8" s="777"/>
      <c r="DJ8" s="777"/>
      <c r="DK8" s="778"/>
      <c r="DL8" s="776" t="s">
        <v>558</v>
      </c>
      <c r="DM8" s="777"/>
      <c r="DN8" s="777"/>
      <c r="DO8" s="777"/>
      <c r="DP8" s="778"/>
      <c r="DQ8" s="776" t="s">
        <v>558</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394</v>
      </c>
      <c r="CI9" s="777"/>
      <c r="CJ9" s="777"/>
      <c r="CK9" s="777"/>
      <c r="CL9" s="778"/>
      <c r="CM9" s="776">
        <v>811</v>
      </c>
      <c r="CN9" s="777"/>
      <c r="CO9" s="777"/>
      <c r="CP9" s="777"/>
      <c r="CQ9" s="778"/>
      <c r="CR9" s="776">
        <v>10</v>
      </c>
      <c r="CS9" s="777"/>
      <c r="CT9" s="777"/>
      <c r="CU9" s="777"/>
      <c r="CV9" s="778"/>
      <c r="CW9" s="776">
        <v>107</v>
      </c>
      <c r="CX9" s="777"/>
      <c r="CY9" s="777"/>
      <c r="CZ9" s="777"/>
      <c r="DA9" s="778"/>
      <c r="DB9" s="776" t="s">
        <v>558</v>
      </c>
      <c r="DC9" s="777"/>
      <c r="DD9" s="777"/>
      <c r="DE9" s="777"/>
      <c r="DF9" s="778"/>
      <c r="DG9" s="776" t="s">
        <v>558</v>
      </c>
      <c r="DH9" s="777"/>
      <c r="DI9" s="777"/>
      <c r="DJ9" s="777"/>
      <c r="DK9" s="778"/>
      <c r="DL9" s="776" t="s">
        <v>558</v>
      </c>
      <c r="DM9" s="777"/>
      <c r="DN9" s="777"/>
      <c r="DO9" s="777"/>
      <c r="DP9" s="778"/>
      <c r="DQ9" s="776" t="s">
        <v>558</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2</v>
      </c>
      <c r="CI10" s="777"/>
      <c r="CJ10" s="777"/>
      <c r="CK10" s="777"/>
      <c r="CL10" s="778"/>
      <c r="CM10" s="776">
        <v>26</v>
      </c>
      <c r="CN10" s="777"/>
      <c r="CO10" s="777"/>
      <c r="CP10" s="777"/>
      <c r="CQ10" s="778"/>
      <c r="CR10" s="776">
        <v>9</v>
      </c>
      <c r="CS10" s="777"/>
      <c r="CT10" s="777"/>
      <c r="CU10" s="777"/>
      <c r="CV10" s="778"/>
      <c r="CW10" s="776">
        <v>6</v>
      </c>
      <c r="CX10" s="777"/>
      <c r="CY10" s="777"/>
      <c r="CZ10" s="777"/>
      <c r="DA10" s="778"/>
      <c r="DB10" s="776" t="s">
        <v>558</v>
      </c>
      <c r="DC10" s="777"/>
      <c r="DD10" s="777"/>
      <c r="DE10" s="777"/>
      <c r="DF10" s="778"/>
      <c r="DG10" s="776" t="s">
        <v>558</v>
      </c>
      <c r="DH10" s="777"/>
      <c r="DI10" s="777"/>
      <c r="DJ10" s="777"/>
      <c r="DK10" s="778"/>
      <c r="DL10" s="776">
        <v>370</v>
      </c>
      <c r="DM10" s="777"/>
      <c r="DN10" s="777"/>
      <c r="DO10" s="777"/>
      <c r="DP10" s="778"/>
      <c r="DQ10" s="776">
        <v>37</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556</v>
      </c>
      <c r="BT11" s="774"/>
      <c r="BU11" s="774"/>
      <c r="BV11" s="774"/>
      <c r="BW11" s="774"/>
      <c r="BX11" s="774"/>
      <c r="BY11" s="774"/>
      <c r="BZ11" s="774"/>
      <c r="CA11" s="774"/>
      <c r="CB11" s="774"/>
      <c r="CC11" s="774"/>
      <c r="CD11" s="774"/>
      <c r="CE11" s="774"/>
      <c r="CF11" s="774"/>
      <c r="CG11" s="775"/>
      <c r="CH11" s="776">
        <v>430</v>
      </c>
      <c r="CI11" s="777"/>
      <c r="CJ11" s="777"/>
      <c r="CK11" s="777"/>
      <c r="CL11" s="778"/>
      <c r="CM11" s="776">
        <v>3265</v>
      </c>
      <c r="CN11" s="777"/>
      <c r="CO11" s="777"/>
      <c r="CP11" s="777"/>
      <c r="CQ11" s="778"/>
      <c r="CR11" s="776">
        <v>1957</v>
      </c>
      <c r="CS11" s="777"/>
      <c r="CT11" s="777"/>
      <c r="CU11" s="777"/>
      <c r="CV11" s="778"/>
      <c r="CW11" s="776">
        <v>1293</v>
      </c>
      <c r="CX11" s="777"/>
      <c r="CY11" s="777"/>
      <c r="CZ11" s="777"/>
      <c r="DA11" s="778"/>
      <c r="DB11" s="776" t="s">
        <v>558</v>
      </c>
      <c r="DC11" s="777"/>
      <c r="DD11" s="777"/>
      <c r="DE11" s="777"/>
      <c r="DF11" s="778"/>
      <c r="DG11" s="776" t="s">
        <v>558</v>
      </c>
      <c r="DH11" s="777"/>
      <c r="DI11" s="777"/>
      <c r="DJ11" s="777"/>
      <c r="DK11" s="778"/>
      <c r="DL11" s="776" t="s">
        <v>558</v>
      </c>
      <c r="DM11" s="777"/>
      <c r="DN11" s="777"/>
      <c r="DO11" s="777"/>
      <c r="DP11" s="778"/>
      <c r="DQ11" s="776" t="s">
        <v>558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557</v>
      </c>
      <c r="BT12" s="774"/>
      <c r="BU12" s="774"/>
      <c r="BV12" s="774"/>
      <c r="BW12" s="774"/>
      <c r="BX12" s="774"/>
      <c r="BY12" s="774"/>
      <c r="BZ12" s="774"/>
      <c r="CA12" s="774"/>
      <c r="CB12" s="774"/>
      <c r="CC12" s="774"/>
      <c r="CD12" s="774"/>
      <c r="CE12" s="774"/>
      <c r="CF12" s="774"/>
      <c r="CG12" s="775"/>
      <c r="CH12" s="776">
        <v>0</v>
      </c>
      <c r="CI12" s="777"/>
      <c r="CJ12" s="777"/>
      <c r="CK12" s="777"/>
      <c r="CL12" s="778"/>
      <c r="CM12" s="776">
        <v>11</v>
      </c>
      <c r="CN12" s="777"/>
      <c r="CO12" s="777"/>
      <c r="CP12" s="777"/>
      <c r="CQ12" s="778"/>
      <c r="CR12" s="776">
        <v>3</v>
      </c>
      <c r="CS12" s="777"/>
      <c r="CT12" s="777"/>
      <c r="CU12" s="777"/>
      <c r="CV12" s="778"/>
      <c r="CW12" s="776">
        <v>5</v>
      </c>
      <c r="CX12" s="777"/>
      <c r="CY12" s="777"/>
      <c r="CZ12" s="777"/>
      <c r="DA12" s="778"/>
      <c r="DB12" s="776" t="s">
        <v>558</v>
      </c>
      <c r="DC12" s="777"/>
      <c r="DD12" s="777"/>
      <c r="DE12" s="777"/>
      <c r="DF12" s="778"/>
      <c r="DG12" s="776" t="s">
        <v>558</v>
      </c>
      <c r="DH12" s="777"/>
      <c r="DI12" s="777"/>
      <c r="DJ12" s="777"/>
      <c r="DK12" s="778"/>
      <c r="DL12" s="776" t="s">
        <v>558</v>
      </c>
      <c r="DM12" s="777"/>
      <c r="DN12" s="777"/>
      <c r="DO12" s="777"/>
      <c r="DP12" s="778"/>
      <c r="DQ12" s="776" t="s">
        <v>558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52856</v>
      </c>
      <c r="R23" s="793"/>
      <c r="S23" s="793"/>
      <c r="T23" s="793"/>
      <c r="U23" s="793"/>
      <c r="V23" s="793">
        <v>51599</v>
      </c>
      <c r="W23" s="793"/>
      <c r="X23" s="793"/>
      <c r="Y23" s="793"/>
      <c r="Z23" s="793"/>
      <c r="AA23" s="793">
        <v>1257</v>
      </c>
      <c r="AB23" s="793"/>
      <c r="AC23" s="793"/>
      <c r="AD23" s="793"/>
      <c r="AE23" s="794"/>
      <c r="AF23" s="795">
        <v>834</v>
      </c>
      <c r="AG23" s="793"/>
      <c r="AH23" s="793"/>
      <c r="AI23" s="793"/>
      <c r="AJ23" s="796"/>
      <c r="AK23" s="797"/>
      <c r="AL23" s="798"/>
      <c r="AM23" s="798"/>
      <c r="AN23" s="798"/>
      <c r="AO23" s="798"/>
      <c r="AP23" s="793">
        <v>61380</v>
      </c>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9519</v>
      </c>
      <c r="R28" s="823"/>
      <c r="S28" s="823"/>
      <c r="T28" s="823"/>
      <c r="U28" s="823"/>
      <c r="V28" s="823">
        <v>9519</v>
      </c>
      <c r="W28" s="823"/>
      <c r="X28" s="823"/>
      <c r="Y28" s="823"/>
      <c r="Z28" s="823"/>
      <c r="AA28" s="823" t="s">
        <v>559</v>
      </c>
      <c r="AB28" s="823"/>
      <c r="AC28" s="823"/>
      <c r="AD28" s="823"/>
      <c r="AE28" s="824"/>
      <c r="AF28" s="825" t="s">
        <v>124</v>
      </c>
      <c r="AG28" s="823"/>
      <c r="AH28" s="823"/>
      <c r="AI28" s="823"/>
      <c r="AJ28" s="826"/>
      <c r="AK28" s="827">
        <v>779</v>
      </c>
      <c r="AL28" s="828"/>
      <c r="AM28" s="828"/>
      <c r="AN28" s="828"/>
      <c r="AO28" s="828"/>
      <c r="AP28" s="828" t="s">
        <v>559</v>
      </c>
      <c r="AQ28" s="828"/>
      <c r="AR28" s="828"/>
      <c r="AS28" s="828"/>
      <c r="AT28" s="828"/>
      <c r="AU28" s="828" t="s">
        <v>559</v>
      </c>
      <c r="AV28" s="828"/>
      <c r="AW28" s="828"/>
      <c r="AX28" s="828"/>
      <c r="AY28" s="828"/>
      <c r="AZ28" s="829" t="s">
        <v>124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10257</v>
      </c>
      <c r="R29" s="784"/>
      <c r="S29" s="784"/>
      <c r="T29" s="784"/>
      <c r="U29" s="784"/>
      <c r="V29" s="784">
        <v>9958</v>
      </c>
      <c r="W29" s="784"/>
      <c r="X29" s="784"/>
      <c r="Y29" s="784"/>
      <c r="Z29" s="784"/>
      <c r="AA29" s="784">
        <v>300</v>
      </c>
      <c r="AB29" s="784"/>
      <c r="AC29" s="784"/>
      <c r="AD29" s="784"/>
      <c r="AE29" s="785"/>
      <c r="AF29" s="786">
        <v>300</v>
      </c>
      <c r="AG29" s="787"/>
      <c r="AH29" s="787"/>
      <c r="AI29" s="787"/>
      <c r="AJ29" s="788"/>
      <c r="AK29" s="834">
        <v>1454</v>
      </c>
      <c r="AL29" s="830"/>
      <c r="AM29" s="830"/>
      <c r="AN29" s="830"/>
      <c r="AO29" s="830"/>
      <c r="AP29" s="830" t="s">
        <v>559</v>
      </c>
      <c r="AQ29" s="830"/>
      <c r="AR29" s="830"/>
      <c r="AS29" s="830"/>
      <c r="AT29" s="830"/>
      <c r="AU29" s="830" t="s">
        <v>559</v>
      </c>
      <c r="AV29" s="830"/>
      <c r="AW29" s="830"/>
      <c r="AX29" s="830"/>
      <c r="AY29" s="830"/>
      <c r="AZ29" s="831" t="s">
        <v>124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1811</v>
      </c>
      <c r="R30" s="784"/>
      <c r="S30" s="784"/>
      <c r="T30" s="784"/>
      <c r="U30" s="784"/>
      <c r="V30" s="784">
        <v>1764</v>
      </c>
      <c r="W30" s="784"/>
      <c r="X30" s="784"/>
      <c r="Y30" s="784"/>
      <c r="Z30" s="784"/>
      <c r="AA30" s="784">
        <v>47</v>
      </c>
      <c r="AB30" s="784"/>
      <c r="AC30" s="784"/>
      <c r="AD30" s="784"/>
      <c r="AE30" s="785"/>
      <c r="AF30" s="786">
        <v>47</v>
      </c>
      <c r="AG30" s="787"/>
      <c r="AH30" s="787"/>
      <c r="AI30" s="787"/>
      <c r="AJ30" s="788"/>
      <c r="AK30" s="834">
        <v>411</v>
      </c>
      <c r="AL30" s="830"/>
      <c r="AM30" s="830"/>
      <c r="AN30" s="830"/>
      <c r="AO30" s="830"/>
      <c r="AP30" s="830" t="s">
        <v>559</v>
      </c>
      <c r="AQ30" s="830"/>
      <c r="AR30" s="830"/>
      <c r="AS30" s="830"/>
      <c r="AT30" s="830"/>
      <c r="AU30" s="830" t="s">
        <v>559</v>
      </c>
      <c r="AV30" s="830"/>
      <c r="AW30" s="830"/>
      <c r="AX30" s="830"/>
      <c r="AY30" s="830"/>
      <c r="AZ30" s="831" t="s">
        <v>124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2498</v>
      </c>
      <c r="R31" s="784"/>
      <c r="S31" s="784"/>
      <c r="T31" s="784"/>
      <c r="U31" s="784"/>
      <c r="V31" s="784">
        <v>2095</v>
      </c>
      <c r="W31" s="784"/>
      <c r="X31" s="784"/>
      <c r="Y31" s="784"/>
      <c r="Z31" s="784"/>
      <c r="AA31" s="784">
        <v>403</v>
      </c>
      <c r="AB31" s="784"/>
      <c r="AC31" s="784"/>
      <c r="AD31" s="784"/>
      <c r="AE31" s="785"/>
      <c r="AF31" s="786">
        <v>2917</v>
      </c>
      <c r="AG31" s="787"/>
      <c r="AH31" s="787"/>
      <c r="AI31" s="787"/>
      <c r="AJ31" s="788"/>
      <c r="AK31" s="834">
        <v>361</v>
      </c>
      <c r="AL31" s="830"/>
      <c r="AM31" s="830"/>
      <c r="AN31" s="830"/>
      <c r="AO31" s="830"/>
      <c r="AP31" s="830">
        <v>1826</v>
      </c>
      <c r="AQ31" s="830"/>
      <c r="AR31" s="830"/>
      <c r="AS31" s="830"/>
      <c r="AT31" s="830"/>
      <c r="AU31" s="830">
        <v>168</v>
      </c>
      <c r="AV31" s="830"/>
      <c r="AW31" s="830"/>
      <c r="AX31" s="830"/>
      <c r="AY31" s="830"/>
      <c r="AZ31" s="831" t="s">
        <v>124</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4045.076</v>
      </c>
      <c r="R32" s="784"/>
      <c r="S32" s="784"/>
      <c r="T32" s="784"/>
      <c r="U32" s="784"/>
      <c r="V32" s="784">
        <v>3868.335</v>
      </c>
      <c r="W32" s="784"/>
      <c r="X32" s="784"/>
      <c r="Y32" s="784"/>
      <c r="Z32" s="784"/>
      <c r="AA32" s="784">
        <f>Q32-V32</f>
        <v>176.74099999999999</v>
      </c>
      <c r="AB32" s="784"/>
      <c r="AC32" s="784"/>
      <c r="AD32" s="784"/>
      <c r="AE32" s="785"/>
      <c r="AF32" s="786">
        <v>378</v>
      </c>
      <c r="AG32" s="787"/>
      <c r="AH32" s="787"/>
      <c r="AI32" s="787"/>
      <c r="AJ32" s="788"/>
      <c r="AK32" s="834">
        <v>2324</v>
      </c>
      <c r="AL32" s="830"/>
      <c r="AM32" s="830"/>
      <c r="AN32" s="830"/>
      <c r="AO32" s="830"/>
      <c r="AP32" s="830">
        <v>41017</v>
      </c>
      <c r="AQ32" s="830"/>
      <c r="AR32" s="830"/>
      <c r="AS32" s="830"/>
      <c r="AT32" s="830"/>
      <c r="AU32" s="830">
        <v>27687</v>
      </c>
      <c r="AV32" s="830"/>
      <c r="AW32" s="830"/>
      <c r="AX32" s="830"/>
      <c r="AY32" s="830"/>
      <c r="AZ32" s="831" t="s">
        <v>124</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9983</v>
      </c>
      <c r="R33" s="784"/>
      <c r="S33" s="784"/>
      <c r="T33" s="784"/>
      <c r="U33" s="784"/>
      <c r="V33" s="784">
        <v>9913</v>
      </c>
      <c r="W33" s="784"/>
      <c r="X33" s="784"/>
      <c r="Y33" s="784"/>
      <c r="Z33" s="784"/>
      <c r="AA33" s="784">
        <v>70</v>
      </c>
      <c r="AB33" s="784"/>
      <c r="AC33" s="784"/>
      <c r="AD33" s="784"/>
      <c r="AE33" s="785"/>
      <c r="AF33" s="786">
        <v>5282</v>
      </c>
      <c r="AG33" s="787"/>
      <c r="AH33" s="787"/>
      <c r="AI33" s="787"/>
      <c r="AJ33" s="788"/>
      <c r="AK33" s="834">
        <v>624</v>
      </c>
      <c r="AL33" s="830"/>
      <c r="AM33" s="830"/>
      <c r="AN33" s="830"/>
      <c r="AO33" s="830"/>
      <c r="AP33" s="830">
        <v>2703</v>
      </c>
      <c r="AQ33" s="830"/>
      <c r="AR33" s="830"/>
      <c r="AS33" s="830"/>
      <c r="AT33" s="830"/>
      <c r="AU33" s="830">
        <v>1692</v>
      </c>
      <c r="AV33" s="830"/>
      <c r="AW33" s="830"/>
      <c r="AX33" s="830"/>
      <c r="AY33" s="830"/>
      <c r="AZ33" s="831" t="s">
        <v>124</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2166</v>
      </c>
      <c r="R34" s="784"/>
      <c r="S34" s="784"/>
      <c r="T34" s="784"/>
      <c r="U34" s="784"/>
      <c r="V34" s="784">
        <v>2166</v>
      </c>
      <c r="W34" s="784"/>
      <c r="X34" s="784"/>
      <c r="Y34" s="784"/>
      <c r="Z34" s="784"/>
      <c r="AA34" s="784" t="s">
        <v>559</v>
      </c>
      <c r="AB34" s="784"/>
      <c r="AC34" s="784"/>
      <c r="AD34" s="784"/>
      <c r="AE34" s="785"/>
      <c r="AF34" s="786" t="s">
        <v>124</v>
      </c>
      <c r="AG34" s="787"/>
      <c r="AH34" s="787"/>
      <c r="AI34" s="787"/>
      <c r="AJ34" s="788"/>
      <c r="AK34" s="834" t="s">
        <v>559</v>
      </c>
      <c r="AL34" s="830"/>
      <c r="AM34" s="830"/>
      <c r="AN34" s="830"/>
      <c r="AO34" s="830"/>
      <c r="AP34" s="830">
        <v>2817</v>
      </c>
      <c r="AQ34" s="830"/>
      <c r="AR34" s="830"/>
      <c r="AS34" s="830"/>
      <c r="AT34" s="830"/>
      <c r="AU34" s="830" t="s">
        <v>559</v>
      </c>
      <c r="AV34" s="830"/>
      <c r="AW34" s="830"/>
      <c r="AX34" s="830"/>
      <c r="AY34" s="830"/>
      <c r="AZ34" s="831" t="s">
        <v>124</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8923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561</v>
      </c>
      <c r="C68" s="870"/>
      <c r="D68" s="870"/>
      <c r="E68" s="870"/>
      <c r="F68" s="870"/>
      <c r="G68" s="870"/>
      <c r="H68" s="870"/>
      <c r="I68" s="870"/>
      <c r="J68" s="870"/>
      <c r="K68" s="870"/>
      <c r="L68" s="870"/>
      <c r="M68" s="870"/>
      <c r="N68" s="870"/>
      <c r="O68" s="870"/>
      <c r="P68" s="871"/>
      <c r="Q68" s="872">
        <v>40</v>
      </c>
      <c r="R68" s="866"/>
      <c r="S68" s="866"/>
      <c r="T68" s="866"/>
      <c r="U68" s="866"/>
      <c r="V68" s="866">
        <v>40</v>
      </c>
      <c r="W68" s="866"/>
      <c r="X68" s="866"/>
      <c r="Y68" s="866"/>
      <c r="Z68" s="866"/>
      <c r="AA68" s="866" t="s">
        <v>491</v>
      </c>
      <c r="AB68" s="866"/>
      <c r="AC68" s="866"/>
      <c r="AD68" s="866"/>
      <c r="AE68" s="866"/>
      <c r="AF68" s="866" t="s">
        <v>491</v>
      </c>
      <c r="AG68" s="866"/>
      <c r="AH68" s="866"/>
      <c r="AI68" s="866"/>
      <c r="AJ68" s="866"/>
      <c r="AK68" s="866">
        <v>9</v>
      </c>
      <c r="AL68" s="866"/>
      <c r="AM68" s="866"/>
      <c r="AN68" s="866"/>
      <c r="AO68" s="866"/>
      <c r="AP68" s="866" t="s">
        <v>491</v>
      </c>
      <c r="AQ68" s="866"/>
      <c r="AR68" s="866"/>
      <c r="AS68" s="866"/>
      <c r="AT68" s="866"/>
      <c r="AU68" s="866" t="s">
        <v>491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562</v>
      </c>
      <c r="C69" s="874"/>
      <c r="D69" s="874"/>
      <c r="E69" s="874"/>
      <c r="F69" s="874"/>
      <c r="G69" s="874"/>
      <c r="H69" s="874"/>
      <c r="I69" s="874"/>
      <c r="J69" s="874"/>
      <c r="K69" s="874"/>
      <c r="L69" s="874"/>
      <c r="M69" s="874"/>
      <c r="N69" s="874"/>
      <c r="O69" s="874"/>
      <c r="P69" s="875"/>
      <c r="Q69" s="876">
        <v>144</v>
      </c>
      <c r="R69" s="830"/>
      <c r="S69" s="830"/>
      <c r="T69" s="830"/>
      <c r="U69" s="830"/>
      <c r="V69" s="830">
        <v>144</v>
      </c>
      <c r="W69" s="830"/>
      <c r="X69" s="830"/>
      <c r="Y69" s="830"/>
      <c r="Z69" s="830"/>
      <c r="AA69" s="830" t="s">
        <v>572</v>
      </c>
      <c r="AB69" s="830"/>
      <c r="AC69" s="830"/>
      <c r="AD69" s="830"/>
      <c r="AE69" s="830"/>
      <c r="AF69" s="830" t="s">
        <v>572</v>
      </c>
      <c r="AG69" s="830"/>
      <c r="AH69" s="830"/>
      <c r="AI69" s="830"/>
      <c r="AJ69" s="830"/>
      <c r="AK69" s="830">
        <v>111</v>
      </c>
      <c r="AL69" s="830"/>
      <c r="AM69" s="830"/>
      <c r="AN69" s="830"/>
      <c r="AO69" s="830"/>
      <c r="AP69" s="830" t="s">
        <v>572</v>
      </c>
      <c r="AQ69" s="830"/>
      <c r="AR69" s="830"/>
      <c r="AS69" s="830"/>
      <c r="AT69" s="830"/>
      <c r="AU69" s="830" t="s">
        <v>572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563</v>
      </c>
      <c r="C70" s="874"/>
      <c r="D70" s="874"/>
      <c r="E70" s="874"/>
      <c r="F70" s="874"/>
      <c r="G70" s="874"/>
      <c r="H70" s="874"/>
      <c r="I70" s="874"/>
      <c r="J70" s="874"/>
      <c r="K70" s="874"/>
      <c r="L70" s="874"/>
      <c r="M70" s="874"/>
      <c r="N70" s="874"/>
      <c r="O70" s="874"/>
      <c r="P70" s="875"/>
      <c r="Q70" s="876">
        <v>125</v>
      </c>
      <c r="R70" s="830"/>
      <c r="S70" s="830"/>
      <c r="T70" s="830"/>
      <c r="U70" s="830"/>
      <c r="V70" s="830">
        <v>122</v>
      </c>
      <c r="W70" s="830"/>
      <c r="X70" s="830"/>
      <c r="Y70" s="830"/>
      <c r="Z70" s="830"/>
      <c r="AA70" s="830">
        <v>3</v>
      </c>
      <c r="AB70" s="830"/>
      <c r="AC70" s="830"/>
      <c r="AD70" s="830"/>
      <c r="AE70" s="830"/>
      <c r="AF70" s="830">
        <v>3</v>
      </c>
      <c r="AG70" s="830"/>
      <c r="AH70" s="830"/>
      <c r="AI70" s="830"/>
      <c r="AJ70" s="830"/>
      <c r="AK70" s="830" t="s">
        <v>572</v>
      </c>
      <c r="AL70" s="830"/>
      <c r="AM70" s="830"/>
      <c r="AN70" s="830"/>
      <c r="AO70" s="830"/>
      <c r="AP70" s="830" t="s">
        <v>572</v>
      </c>
      <c r="AQ70" s="830"/>
      <c r="AR70" s="830"/>
      <c r="AS70" s="830"/>
      <c r="AT70" s="830"/>
      <c r="AU70" s="830" t="s">
        <v>572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564</v>
      </c>
      <c r="C71" s="874"/>
      <c r="D71" s="874"/>
      <c r="E71" s="874"/>
      <c r="F71" s="874"/>
      <c r="G71" s="874"/>
      <c r="H71" s="874"/>
      <c r="I71" s="874"/>
      <c r="J71" s="874"/>
      <c r="K71" s="874"/>
      <c r="L71" s="874"/>
      <c r="M71" s="874"/>
      <c r="N71" s="874"/>
      <c r="O71" s="874"/>
      <c r="P71" s="875"/>
      <c r="Q71" s="876">
        <v>105</v>
      </c>
      <c r="R71" s="830"/>
      <c r="S71" s="830"/>
      <c r="T71" s="830"/>
      <c r="U71" s="830"/>
      <c r="V71" s="830">
        <v>96</v>
      </c>
      <c r="W71" s="830"/>
      <c r="X71" s="830"/>
      <c r="Y71" s="830"/>
      <c r="Z71" s="830"/>
      <c r="AA71" s="830">
        <v>9</v>
      </c>
      <c r="AB71" s="830"/>
      <c r="AC71" s="830"/>
      <c r="AD71" s="830"/>
      <c r="AE71" s="830"/>
      <c r="AF71" s="830">
        <v>7</v>
      </c>
      <c r="AG71" s="830"/>
      <c r="AH71" s="830"/>
      <c r="AI71" s="830"/>
      <c r="AJ71" s="830"/>
      <c r="AK71" s="830" t="s">
        <v>572</v>
      </c>
      <c r="AL71" s="830"/>
      <c r="AM71" s="830"/>
      <c r="AN71" s="830"/>
      <c r="AO71" s="830"/>
      <c r="AP71" s="830" t="s">
        <v>572</v>
      </c>
      <c r="AQ71" s="830"/>
      <c r="AR71" s="830"/>
      <c r="AS71" s="830"/>
      <c r="AT71" s="830"/>
      <c r="AU71" s="830" t="s">
        <v>572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565</v>
      </c>
      <c r="C72" s="874"/>
      <c r="D72" s="874"/>
      <c r="E72" s="874"/>
      <c r="F72" s="874"/>
      <c r="G72" s="874"/>
      <c r="H72" s="874"/>
      <c r="I72" s="874"/>
      <c r="J72" s="874"/>
      <c r="K72" s="874"/>
      <c r="L72" s="874"/>
      <c r="M72" s="874"/>
      <c r="N72" s="874"/>
      <c r="O72" s="874"/>
      <c r="P72" s="875"/>
      <c r="Q72" s="876">
        <v>26</v>
      </c>
      <c r="R72" s="830"/>
      <c r="S72" s="830"/>
      <c r="T72" s="830"/>
      <c r="U72" s="830"/>
      <c r="V72" s="830">
        <v>26</v>
      </c>
      <c r="W72" s="830"/>
      <c r="X72" s="830"/>
      <c r="Y72" s="830"/>
      <c r="Z72" s="830"/>
      <c r="AA72" s="830" t="s">
        <v>572</v>
      </c>
      <c r="AB72" s="830"/>
      <c r="AC72" s="830"/>
      <c r="AD72" s="830"/>
      <c r="AE72" s="830"/>
      <c r="AF72" s="830" t="s">
        <v>572</v>
      </c>
      <c r="AG72" s="830"/>
      <c r="AH72" s="830"/>
      <c r="AI72" s="830"/>
      <c r="AJ72" s="830"/>
      <c r="AK72" s="830" t="s">
        <v>572</v>
      </c>
      <c r="AL72" s="830"/>
      <c r="AM72" s="830"/>
      <c r="AN72" s="830"/>
      <c r="AO72" s="830"/>
      <c r="AP72" s="830" t="s">
        <v>572</v>
      </c>
      <c r="AQ72" s="830"/>
      <c r="AR72" s="830"/>
      <c r="AS72" s="830"/>
      <c r="AT72" s="830"/>
      <c r="AU72" s="830" t="s">
        <v>572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566</v>
      </c>
      <c r="C73" s="874"/>
      <c r="D73" s="874"/>
      <c r="E73" s="874"/>
      <c r="F73" s="874"/>
      <c r="G73" s="874"/>
      <c r="H73" s="874"/>
      <c r="I73" s="874"/>
      <c r="J73" s="874"/>
      <c r="K73" s="874"/>
      <c r="L73" s="874"/>
      <c r="M73" s="874"/>
      <c r="N73" s="874"/>
      <c r="O73" s="874"/>
      <c r="P73" s="875"/>
      <c r="Q73" s="876">
        <v>161</v>
      </c>
      <c r="R73" s="830"/>
      <c r="S73" s="830"/>
      <c r="T73" s="830"/>
      <c r="U73" s="830"/>
      <c r="V73" s="830">
        <v>161</v>
      </c>
      <c r="W73" s="830"/>
      <c r="X73" s="830"/>
      <c r="Y73" s="830"/>
      <c r="Z73" s="830"/>
      <c r="AA73" s="830" t="s">
        <v>572</v>
      </c>
      <c r="AB73" s="830"/>
      <c r="AC73" s="830"/>
      <c r="AD73" s="830"/>
      <c r="AE73" s="830"/>
      <c r="AF73" s="830" t="s">
        <v>572</v>
      </c>
      <c r="AG73" s="830"/>
      <c r="AH73" s="830"/>
      <c r="AI73" s="830"/>
      <c r="AJ73" s="830"/>
      <c r="AK73" s="830" t="s">
        <v>572</v>
      </c>
      <c r="AL73" s="830"/>
      <c r="AM73" s="830"/>
      <c r="AN73" s="830"/>
      <c r="AO73" s="830"/>
      <c r="AP73" s="830">
        <v>1279</v>
      </c>
      <c r="AQ73" s="830"/>
      <c r="AR73" s="830"/>
      <c r="AS73" s="830"/>
      <c r="AT73" s="830"/>
      <c r="AU73" s="830">
        <v>640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567</v>
      </c>
      <c r="C74" s="874"/>
      <c r="D74" s="874"/>
      <c r="E74" s="874"/>
      <c r="F74" s="874"/>
      <c r="G74" s="874"/>
      <c r="H74" s="874"/>
      <c r="I74" s="874"/>
      <c r="J74" s="874"/>
      <c r="K74" s="874"/>
      <c r="L74" s="874"/>
      <c r="M74" s="874"/>
      <c r="N74" s="874"/>
      <c r="O74" s="874"/>
      <c r="P74" s="875"/>
      <c r="Q74" s="876">
        <v>157</v>
      </c>
      <c r="R74" s="830"/>
      <c r="S74" s="830"/>
      <c r="T74" s="830"/>
      <c r="U74" s="830"/>
      <c r="V74" s="830">
        <v>157</v>
      </c>
      <c r="W74" s="830"/>
      <c r="X74" s="830"/>
      <c r="Y74" s="830"/>
      <c r="Z74" s="830"/>
      <c r="AA74" s="830" t="s">
        <v>572</v>
      </c>
      <c r="AB74" s="830"/>
      <c r="AC74" s="830"/>
      <c r="AD74" s="830"/>
      <c r="AE74" s="830"/>
      <c r="AF74" s="830" t="s">
        <v>572</v>
      </c>
      <c r="AG74" s="830"/>
      <c r="AH74" s="830"/>
      <c r="AI74" s="830"/>
      <c r="AJ74" s="830"/>
      <c r="AK74" s="830" t="s">
        <v>572</v>
      </c>
      <c r="AL74" s="830"/>
      <c r="AM74" s="830"/>
      <c r="AN74" s="830"/>
      <c r="AO74" s="830"/>
      <c r="AP74" s="830">
        <v>31</v>
      </c>
      <c r="AQ74" s="830"/>
      <c r="AR74" s="830"/>
      <c r="AS74" s="830"/>
      <c r="AT74" s="830"/>
      <c r="AU74" s="830">
        <v>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568</v>
      </c>
      <c r="C75" s="874"/>
      <c r="D75" s="874"/>
      <c r="E75" s="874"/>
      <c r="F75" s="874"/>
      <c r="G75" s="874"/>
      <c r="H75" s="874"/>
      <c r="I75" s="874"/>
      <c r="J75" s="874"/>
      <c r="K75" s="874"/>
      <c r="L75" s="874"/>
      <c r="M75" s="874"/>
      <c r="N75" s="874"/>
      <c r="O75" s="874"/>
      <c r="P75" s="875"/>
      <c r="Q75" s="877">
        <v>2</v>
      </c>
      <c r="R75" s="878"/>
      <c r="S75" s="878"/>
      <c r="T75" s="878"/>
      <c r="U75" s="834"/>
      <c r="V75" s="879">
        <v>0</v>
      </c>
      <c r="W75" s="878"/>
      <c r="X75" s="878"/>
      <c r="Y75" s="878"/>
      <c r="Z75" s="834"/>
      <c r="AA75" s="879">
        <v>2</v>
      </c>
      <c r="AB75" s="878"/>
      <c r="AC75" s="878"/>
      <c r="AD75" s="878"/>
      <c r="AE75" s="834"/>
      <c r="AF75" s="879">
        <v>2</v>
      </c>
      <c r="AG75" s="878"/>
      <c r="AH75" s="878"/>
      <c r="AI75" s="878"/>
      <c r="AJ75" s="834"/>
      <c r="AK75" s="879" t="s">
        <v>572</v>
      </c>
      <c r="AL75" s="878"/>
      <c r="AM75" s="878"/>
      <c r="AN75" s="878"/>
      <c r="AO75" s="834"/>
      <c r="AP75" s="879" t="s">
        <v>572</v>
      </c>
      <c r="AQ75" s="878"/>
      <c r="AR75" s="878"/>
      <c r="AS75" s="878"/>
      <c r="AT75" s="834"/>
      <c r="AU75" s="879" t="s">
        <v>572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569</v>
      </c>
      <c r="C76" s="874"/>
      <c r="D76" s="874"/>
      <c r="E76" s="874"/>
      <c r="F76" s="874"/>
      <c r="G76" s="874"/>
      <c r="H76" s="874"/>
      <c r="I76" s="874"/>
      <c r="J76" s="874"/>
      <c r="K76" s="874"/>
      <c r="L76" s="874"/>
      <c r="M76" s="874"/>
      <c r="N76" s="874"/>
      <c r="O76" s="874"/>
      <c r="P76" s="875"/>
      <c r="Q76" s="877">
        <v>585</v>
      </c>
      <c r="R76" s="878"/>
      <c r="S76" s="878"/>
      <c r="T76" s="878"/>
      <c r="U76" s="834"/>
      <c r="V76" s="879">
        <v>569</v>
      </c>
      <c r="W76" s="878"/>
      <c r="X76" s="878"/>
      <c r="Y76" s="878"/>
      <c r="Z76" s="834"/>
      <c r="AA76" s="879">
        <v>16</v>
      </c>
      <c r="AB76" s="878"/>
      <c r="AC76" s="878"/>
      <c r="AD76" s="878"/>
      <c r="AE76" s="834"/>
      <c r="AF76" s="879">
        <v>16</v>
      </c>
      <c r="AG76" s="878"/>
      <c r="AH76" s="878"/>
      <c r="AI76" s="878"/>
      <c r="AJ76" s="834"/>
      <c r="AK76" s="879" t="s">
        <v>572</v>
      </c>
      <c r="AL76" s="878"/>
      <c r="AM76" s="878"/>
      <c r="AN76" s="878"/>
      <c r="AO76" s="834"/>
      <c r="AP76" s="879" t="s">
        <v>572</v>
      </c>
      <c r="AQ76" s="878"/>
      <c r="AR76" s="878"/>
      <c r="AS76" s="878"/>
      <c r="AT76" s="834"/>
      <c r="AU76" s="879" t="s">
        <v>572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570</v>
      </c>
      <c r="C77" s="874"/>
      <c r="D77" s="874"/>
      <c r="E77" s="874"/>
      <c r="F77" s="874"/>
      <c r="G77" s="874"/>
      <c r="H77" s="874"/>
      <c r="I77" s="874"/>
      <c r="J77" s="874"/>
      <c r="K77" s="874"/>
      <c r="L77" s="874"/>
      <c r="M77" s="874"/>
      <c r="N77" s="874"/>
      <c r="O77" s="874"/>
      <c r="P77" s="875"/>
      <c r="Q77" s="877">
        <v>176293</v>
      </c>
      <c r="R77" s="878"/>
      <c r="S77" s="878"/>
      <c r="T77" s="878"/>
      <c r="U77" s="834"/>
      <c r="V77" s="879">
        <v>176293</v>
      </c>
      <c r="W77" s="878"/>
      <c r="X77" s="878"/>
      <c r="Y77" s="878"/>
      <c r="Z77" s="834"/>
      <c r="AA77" s="830" t="s">
        <v>572</v>
      </c>
      <c r="AB77" s="830"/>
      <c r="AC77" s="830"/>
      <c r="AD77" s="830"/>
      <c r="AE77" s="830"/>
      <c r="AF77" s="830" t="s">
        <v>572</v>
      </c>
      <c r="AG77" s="830"/>
      <c r="AH77" s="830"/>
      <c r="AI77" s="830"/>
      <c r="AJ77" s="830"/>
      <c r="AK77" s="879">
        <v>385</v>
      </c>
      <c r="AL77" s="878"/>
      <c r="AM77" s="878"/>
      <c r="AN77" s="878"/>
      <c r="AO77" s="834"/>
      <c r="AP77" s="879" t="s">
        <v>572</v>
      </c>
      <c r="AQ77" s="878"/>
      <c r="AR77" s="878"/>
      <c r="AS77" s="878"/>
      <c r="AT77" s="834"/>
      <c r="AU77" s="879" t="s">
        <v>572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571</v>
      </c>
      <c r="C78" s="874"/>
      <c r="D78" s="874"/>
      <c r="E78" s="874"/>
      <c r="F78" s="874"/>
      <c r="G78" s="874"/>
      <c r="H78" s="874"/>
      <c r="I78" s="874"/>
      <c r="J78" s="874"/>
      <c r="K78" s="874"/>
      <c r="L78" s="874"/>
      <c r="M78" s="874"/>
      <c r="N78" s="874"/>
      <c r="O78" s="874"/>
      <c r="P78" s="875"/>
      <c r="Q78" s="876">
        <v>6</v>
      </c>
      <c r="R78" s="830"/>
      <c r="S78" s="830"/>
      <c r="T78" s="830"/>
      <c r="U78" s="830"/>
      <c r="V78" s="830">
        <v>1</v>
      </c>
      <c r="W78" s="830"/>
      <c r="X78" s="830"/>
      <c r="Y78" s="830"/>
      <c r="Z78" s="830"/>
      <c r="AA78" s="830">
        <v>5</v>
      </c>
      <c r="AB78" s="830"/>
      <c r="AC78" s="830"/>
      <c r="AD78" s="830"/>
      <c r="AE78" s="830"/>
      <c r="AF78" s="830" t="s">
        <v>572</v>
      </c>
      <c r="AG78" s="830"/>
      <c r="AH78" s="830"/>
      <c r="AI78" s="830"/>
      <c r="AJ78" s="830"/>
      <c r="AK78" s="830" t="s">
        <v>572</v>
      </c>
      <c r="AL78" s="830"/>
      <c r="AM78" s="830"/>
      <c r="AN78" s="830"/>
      <c r="AO78" s="830"/>
      <c r="AP78" s="830" t="s">
        <v>572</v>
      </c>
      <c r="AQ78" s="830"/>
      <c r="AR78" s="830"/>
      <c r="AS78" s="830"/>
      <c r="AT78" s="830"/>
      <c r="AU78" s="830" t="s">
        <v>572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6179933</v>
      </c>
      <c r="AB110" s="900"/>
      <c r="AC110" s="900"/>
      <c r="AD110" s="900"/>
      <c r="AE110" s="901"/>
      <c r="AF110" s="902">
        <v>5662474</v>
      </c>
      <c r="AG110" s="900"/>
      <c r="AH110" s="900"/>
      <c r="AI110" s="900"/>
      <c r="AJ110" s="901"/>
      <c r="AK110" s="902">
        <v>5462780</v>
      </c>
      <c r="AL110" s="900"/>
      <c r="AM110" s="900"/>
      <c r="AN110" s="900"/>
      <c r="AO110" s="901"/>
      <c r="AP110" s="903">
        <v>23.3</v>
      </c>
      <c r="AQ110" s="904"/>
      <c r="AR110" s="904"/>
      <c r="AS110" s="904"/>
      <c r="AT110" s="905"/>
      <c r="AU110" s="906" t="s">
        <v>71</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65040231</v>
      </c>
      <c r="BR110" s="931"/>
      <c r="BS110" s="931"/>
      <c r="BT110" s="931"/>
      <c r="BU110" s="931"/>
      <c r="BV110" s="931">
        <v>63311709</v>
      </c>
      <c r="BW110" s="931"/>
      <c r="BX110" s="931"/>
      <c r="BY110" s="931"/>
      <c r="BZ110" s="931"/>
      <c r="CA110" s="931">
        <v>61380096</v>
      </c>
      <c r="CB110" s="931"/>
      <c r="CC110" s="931"/>
      <c r="CD110" s="931"/>
      <c r="CE110" s="931"/>
      <c r="CF110" s="944">
        <v>261.39999999999998</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124</v>
      </c>
      <c r="DH110" s="931"/>
      <c r="DI110" s="931"/>
      <c r="DJ110" s="931"/>
      <c r="DK110" s="931"/>
      <c r="DL110" s="931" t="s">
        <v>124</v>
      </c>
      <c r="DM110" s="931"/>
      <c r="DN110" s="931"/>
      <c r="DO110" s="931"/>
      <c r="DP110" s="931"/>
      <c r="DQ110" s="931" t="s">
        <v>124</v>
      </c>
      <c r="DR110" s="931"/>
      <c r="DS110" s="931"/>
      <c r="DT110" s="931"/>
      <c r="DU110" s="931"/>
      <c r="DV110" s="932" t="s">
        <v>124</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1570493</v>
      </c>
      <c r="BR111" s="926"/>
      <c r="BS111" s="926"/>
      <c r="BT111" s="926"/>
      <c r="BU111" s="926"/>
      <c r="BV111" s="926">
        <v>470891</v>
      </c>
      <c r="BW111" s="926"/>
      <c r="BX111" s="926"/>
      <c r="BY111" s="926"/>
      <c r="BZ111" s="926"/>
      <c r="CA111" s="926">
        <v>359040</v>
      </c>
      <c r="CB111" s="926"/>
      <c r="CC111" s="926"/>
      <c r="CD111" s="926"/>
      <c r="CE111" s="926"/>
      <c r="CF111" s="920">
        <v>1.5</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124</v>
      </c>
      <c r="DH111" s="926"/>
      <c r="DI111" s="926"/>
      <c r="DJ111" s="926"/>
      <c r="DK111" s="926"/>
      <c r="DL111" s="926" t="s">
        <v>124</v>
      </c>
      <c r="DM111" s="926"/>
      <c r="DN111" s="926"/>
      <c r="DO111" s="926"/>
      <c r="DP111" s="926"/>
      <c r="DQ111" s="926" t="s">
        <v>124</v>
      </c>
      <c r="DR111" s="926"/>
      <c r="DS111" s="926"/>
      <c r="DT111" s="926"/>
      <c r="DU111" s="926"/>
      <c r="DV111" s="927" t="s">
        <v>124</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32118335</v>
      </c>
      <c r="BR112" s="926"/>
      <c r="BS112" s="926"/>
      <c r="BT112" s="926"/>
      <c r="BU112" s="926"/>
      <c r="BV112" s="926">
        <v>30699953</v>
      </c>
      <c r="BW112" s="926"/>
      <c r="BX112" s="926"/>
      <c r="BY112" s="926"/>
      <c r="BZ112" s="926"/>
      <c r="CA112" s="926">
        <v>29546529</v>
      </c>
      <c r="CB112" s="926"/>
      <c r="CC112" s="926"/>
      <c r="CD112" s="926"/>
      <c r="CE112" s="926"/>
      <c r="CF112" s="920">
        <v>125.8</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2324073</v>
      </c>
      <c r="AB113" s="938"/>
      <c r="AC113" s="938"/>
      <c r="AD113" s="938"/>
      <c r="AE113" s="939"/>
      <c r="AF113" s="940">
        <v>2285554</v>
      </c>
      <c r="AG113" s="938"/>
      <c r="AH113" s="938"/>
      <c r="AI113" s="938"/>
      <c r="AJ113" s="939"/>
      <c r="AK113" s="940">
        <v>2315959</v>
      </c>
      <c r="AL113" s="938"/>
      <c r="AM113" s="938"/>
      <c r="AN113" s="938"/>
      <c r="AO113" s="939"/>
      <c r="AP113" s="941">
        <v>9.9</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648916</v>
      </c>
      <c r="BR113" s="926"/>
      <c r="BS113" s="926"/>
      <c r="BT113" s="926"/>
      <c r="BU113" s="926"/>
      <c r="BV113" s="926">
        <v>648916</v>
      </c>
      <c r="BW113" s="926"/>
      <c r="BX113" s="926"/>
      <c r="BY113" s="926"/>
      <c r="BZ113" s="926"/>
      <c r="CA113" s="926">
        <v>657765</v>
      </c>
      <c r="CB113" s="926"/>
      <c r="CC113" s="926"/>
      <c r="CD113" s="926"/>
      <c r="CE113" s="926"/>
      <c r="CF113" s="920">
        <v>2.8</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1017</v>
      </c>
      <c r="AB114" s="959"/>
      <c r="AC114" s="959"/>
      <c r="AD114" s="959"/>
      <c r="AE114" s="960"/>
      <c r="AF114" s="961">
        <v>1255</v>
      </c>
      <c r="AG114" s="959"/>
      <c r="AH114" s="959"/>
      <c r="AI114" s="959"/>
      <c r="AJ114" s="960"/>
      <c r="AK114" s="961">
        <v>10177</v>
      </c>
      <c r="AL114" s="959"/>
      <c r="AM114" s="959"/>
      <c r="AN114" s="959"/>
      <c r="AO114" s="960"/>
      <c r="AP114" s="962">
        <v>0</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4523410</v>
      </c>
      <c r="BR114" s="926"/>
      <c r="BS114" s="926"/>
      <c r="BT114" s="926"/>
      <c r="BU114" s="926"/>
      <c r="BV114" s="926">
        <v>4551105</v>
      </c>
      <c r="BW114" s="926"/>
      <c r="BX114" s="926"/>
      <c r="BY114" s="926"/>
      <c r="BZ114" s="926"/>
      <c r="CA114" s="926">
        <v>4635521</v>
      </c>
      <c r="CB114" s="926"/>
      <c r="CC114" s="926"/>
      <c r="CD114" s="926"/>
      <c r="CE114" s="926"/>
      <c r="CF114" s="920">
        <v>19.7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2471</v>
      </c>
      <c r="AB115" s="938"/>
      <c r="AC115" s="938"/>
      <c r="AD115" s="938"/>
      <c r="AE115" s="939"/>
      <c r="AF115" s="940">
        <v>2471</v>
      </c>
      <c r="AG115" s="938"/>
      <c r="AH115" s="938"/>
      <c r="AI115" s="938"/>
      <c r="AJ115" s="939"/>
      <c r="AK115" s="940">
        <v>2471</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229482</v>
      </c>
      <c r="BR115" s="926"/>
      <c r="BS115" s="926"/>
      <c r="BT115" s="926"/>
      <c r="BU115" s="926"/>
      <c r="BV115" s="926">
        <v>205442</v>
      </c>
      <c r="BW115" s="926"/>
      <c r="BX115" s="926"/>
      <c r="BY115" s="926"/>
      <c r="BZ115" s="926"/>
      <c r="CA115" s="926">
        <v>225172</v>
      </c>
      <c r="CB115" s="926"/>
      <c r="CC115" s="926"/>
      <c r="CD115" s="926"/>
      <c r="CE115" s="926"/>
      <c r="CF115" s="920">
        <v>1</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1555667</v>
      </c>
      <c r="DH115" s="959"/>
      <c r="DI115" s="959"/>
      <c r="DJ115" s="959"/>
      <c r="DK115" s="960"/>
      <c r="DL115" s="961">
        <v>458536</v>
      </c>
      <c r="DM115" s="959"/>
      <c r="DN115" s="959"/>
      <c r="DO115" s="959"/>
      <c r="DP115" s="960"/>
      <c r="DQ115" s="961">
        <v>349156</v>
      </c>
      <c r="DR115" s="959"/>
      <c r="DS115" s="959"/>
      <c r="DT115" s="959"/>
      <c r="DU115" s="960"/>
      <c r="DV115" s="962">
        <v>1.5</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124</v>
      </c>
      <c r="AB116" s="959"/>
      <c r="AC116" s="959"/>
      <c r="AD116" s="959"/>
      <c r="AE116" s="960"/>
      <c r="AF116" s="961" t="s">
        <v>124</v>
      </c>
      <c r="AG116" s="959"/>
      <c r="AH116" s="959"/>
      <c r="AI116" s="959"/>
      <c r="AJ116" s="960"/>
      <c r="AK116" s="961" t="s">
        <v>124</v>
      </c>
      <c r="AL116" s="959"/>
      <c r="AM116" s="959"/>
      <c r="AN116" s="959"/>
      <c r="AO116" s="960"/>
      <c r="AP116" s="962" t="s">
        <v>124</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14826</v>
      </c>
      <c r="DH116" s="959"/>
      <c r="DI116" s="959"/>
      <c r="DJ116" s="959"/>
      <c r="DK116" s="960"/>
      <c r="DL116" s="961">
        <v>12355</v>
      </c>
      <c r="DM116" s="959"/>
      <c r="DN116" s="959"/>
      <c r="DO116" s="959"/>
      <c r="DP116" s="960"/>
      <c r="DQ116" s="961">
        <v>9884</v>
      </c>
      <c r="DR116" s="959"/>
      <c r="DS116" s="959"/>
      <c r="DT116" s="959"/>
      <c r="DU116" s="960"/>
      <c r="DV116" s="962">
        <v>0</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8507494</v>
      </c>
      <c r="AB117" s="979"/>
      <c r="AC117" s="979"/>
      <c r="AD117" s="979"/>
      <c r="AE117" s="980"/>
      <c r="AF117" s="981">
        <v>7951754</v>
      </c>
      <c r="AG117" s="979"/>
      <c r="AH117" s="979"/>
      <c r="AI117" s="979"/>
      <c r="AJ117" s="980"/>
      <c r="AK117" s="981">
        <v>7791387</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124</v>
      </c>
      <c r="AB119" s="900"/>
      <c r="AC119" s="900"/>
      <c r="AD119" s="900"/>
      <c r="AE119" s="901"/>
      <c r="AF119" s="902" t="s">
        <v>124</v>
      </c>
      <c r="AG119" s="900"/>
      <c r="AH119" s="900"/>
      <c r="AI119" s="900"/>
      <c r="AJ119" s="901"/>
      <c r="AK119" s="902" t="s">
        <v>124</v>
      </c>
      <c r="AL119" s="900"/>
      <c r="AM119" s="900"/>
      <c r="AN119" s="900"/>
      <c r="AO119" s="901"/>
      <c r="AP119" s="903" t="s">
        <v>124</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104130867</v>
      </c>
      <c r="BR119" s="1000"/>
      <c r="BS119" s="1000"/>
      <c r="BT119" s="1000"/>
      <c r="BU119" s="1000"/>
      <c r="BV119" s="1000">
        <v>99888016</v>
      </c>
      <c r="BW119" s="1000"/>
      <c r="BX119" s="1000"/>
      <c r="BY119" s="1000"/>
      <c r="BZ119" s="1000"/>
      <c r="CA119" s="1000">
        <v>96804123</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124</v>
      </c>
      <c r="DH119" s="986"/>
      <c r="DI119" s="986"/>
      <c r="DJ119" s="986"/>
      <c r="DK119" s="987"/>
      <c r="DL119" s="985" t="s">
        <v>124</v>
      </c>
      <c r="DM119" s="986"/>
      <c r="DN119" s="986"/>
      <c r="DO119" s="986"/>
      <c r="DP119" s="987"/>
      <c r="DQ119" s="985" t="s">
        <v>124</v>
      </c>
      <c r="DR119" s="986"/>
      <c r="DS119" s="986"/>
      <c r="DT119" s="986"/>
      <c r="DU119" s="987"/>
      <c r="DV119" s="988" t="s">
        <v>124</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124</v>
      </c>
      <c r="AB120" s="959"/>
      <c r="AC120" s="959"/>
      <c r="AD120" s="959"/>
      <c r="AE120" s="960"/>
      <c r="AF120" s="961" t="s">
        <v>124</v>
      </c>
      <c r="AG120" s="959"/>
      <c r="AH120" s="959"/>
      <c r="AI120" s="959"/>
      <c r="AJ120" s="960"/>
      <c r="AK120" s="961" t="s">
        <v>124</v>
      </c>
      <c r="AL120" s="959"/>
      <c r="AM120" s="959"/>
      <c r="AN120" s="959"/>
      <c r="AO120" s="960"/>
      <c r="AP120" s="962" t="s">
        <v>124</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6001672</v>
      </c>
      <c r="BR120" s="931"/>
      <c r="BS120" s="931"/>
      <c r="BT120" s="931"/>
      <c r="BU120" s="931"/>
      <c r="BV120" s="931">
        <v>6237402</v>
      </c>
      <c r="BW120" s="931"/>
      <c r="BX120" s="931"/>
      <c r="BY120" s="931"/>
      <c r="BZ120" s="931"/>
      <c r="CA120" s="931">
        <v>6770866</v>
      </c>
      <c r="CB120" s="931"/>
      <c r="CC120" s="931"/>
      <c r="CD120" s="931"/>
      <c r="CE120" s="931"/>
      <c r="CF120" s="944">
        <v>28.8</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30426726</v>
      </c>
      <c r="DH120" s="931"/>
      <c r="DI120" s="931"/>
      <c r="DJ120" s="931"/>
      <c r="DK120" s="931"/>
      <c r="DL120" s="931">
        <v>28950319</v>
      </c>
      <c r="DM120" s="931"/>
      <c r="DN120" s="931"/>
      <c r="DO120" s="931"/>
      <c r="DP120" s="931"/>
      <c r="DQ120" s="931">
        <v>27686783</v>
      </c>
      <c r="DR120" s="931"/>
      <c r="DS120" s="931"/>
      <c r="DT120" s="931"/>
      <c r="DU120" s="931"/>
      <c r="DV120" s="932">
        <v>117.9</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14365810</v>
      </c>
      <c r="BR121" s="926"/>
      <c r="BS121" s="926"/>
      <c r="BT121" s="926"/>
      <c r="BU121" s="926"/>
      <c r="BV121" s="926">
        <v>13925477</v>
      </c>
      <c r="BW121" s="926"/>
      <c r="BX121" s="926"/>
      <c r="BY121" s="926"/>
      <c r="BZ121" s="926"/>
      <c r="CA121" s="926">
        <v>13527030</v>
      </c>
      <c r="CB121" s="926"/>
      <c r="CC121" s="926"/>
      <c r="CD121" s="926"/>
      <c r="CE121" s="926"/>
      <c r="CF121" s="920">
        <v>57.6</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1504115</v>
      </c>
      <c r="DH121" s="926"/>
      <c r="DI121" s="926"/>
      <c r="DJ121" s="926"/>
      <c r="DK121" s="926"/>
      <c r="DL121" s="926">
        <v>1576148</v>
      </c>
      <c r="DM121" s="926"/>
      <c r="DN121" s="926"/>
      <c r="DO121" s="926"/>
      <c r="DP121" s="926"/>
      <c r="DQ121" s="926">
        <v>1691798</v>
      </c>
      <c r="DR121" s="926"/>
      <c r="DS121" s="926"/>
      <c r="DT121" s="926"/>
      <c r="DU121" s="926"/>
      <c r="DV121" s="927">
        <v>7.2</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56056139</v>
      </c>
      <c r="BR122" s="1000"/>
      <c r="BS122" s="1000"/>
      <c r="BT122" s="1000"/>
      <c r="BU122" s="1000"/>
      <c r="BV122" s="1000">
        <v>54250354</v>
      </c>
      <c r="BW122" s="1000"/>
      <c r="BX122" s="1000"/>
      <c r="BY122" s="1000"/>
      <c r="BZ122" s="1000"/>
      <c r="CA122" s="1000">
        <v>52524682</v>
      </c>
      <c r="CB122" s="1000"/>
      <c r="CC122" s="1000"/>
      <c r="CD122" s="1000"/>
      <c r="CE122" s="1000"/>
      <c r="CF122" s="1017">
        <v>223.7</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187494</v>
      </c>
      <c r="DH122" s="926"/>
      <c r="DI122" s="926"/>
      <c r="DJ122" s="926"/>
      <c r="DK122" s="926"/>
      <c r="DL122" s="926">
        <v>173486</v>
      </c>
      <c r="DM122" s="926"/>
      <c r="DN122" s="926"/>
      <c r="DO122" s="926"/>
      <c r="DP122" s="926"/>
      <c r="DQ122" s="926">
        <v>167948</v>
      </c>
      <c r="DR122" s="926"/>
      <c r="DS122" s="926"/>
      <c r="DT122" s="926"/>
      <c r="DU122" s="926"/>
      <c r="DV122" s="927">
        <v>0.7</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2471</v>
      </c>
      <c r="AB123" s="959"/>
      <c r="AC123" s="959"/>
      <c r="AD123" s="959"/>
      <c r="AE123" s="960"/>
      <c r="AF123" s="961">
        <v>2471</v>
      </c>
      <c r="AG123" s="959"/>
      <c r="AH123" s="959"/>
      <c r="AI123" s="959"/>
      <c r="AJ123" s="960"/>
      <c r="AK123" s="961">
        <v>2471</v>
      </c>
      <c r="AL123" s="959"/>
      <c r="AM123" s="959"/>
      <c r="AN123" s="959"/>
      <c r="AO123" s="960"/>
      <c r="AP123" s="962">
        <v>0</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76423621</v>
      </c>
      <c r="BR123" s="1064"/>
      <c r="BS123" s="1064"/>
      <c r="BT123" s="1064"/>
      <c r="BU123" s="1064"/>
      <c r="BV123" s="1064">
        <v>74413233</v>
      </c>
      <c r="BW123" s="1064"/>
      <c r="BX123" s="1064"/>
      <c r="BY123" s="1064"/>
      <c r="BZ123" s="1064"/>
      <c r="CA123" s="1064">
        <v>72822578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124</v>
      </c>
      <c r="DH123" s="959"/>
      <c r="DI123" s="959"/>
      <c r="DJ123" s="959"/>
      <c r="DK123" s="960"/>
      <c r="DL123" s="961" t="s">
        <v>124</v>
      </c>
      <c r="DM123" s="959"/>
      <c r="DN123" s="959"/>
      <c r="DO123" s="959"/>
      <c r="DP123" s="960"/>
      <c r="DQ123" s="961" t="s">
        <v>124</v>
      </c>
      <c r="DR123" s="959"/>
      <c r="DS123" s="959"/>
      <c r="DT123" s="959"/>
      <c r="DU123" s="960"/>
      <c r="DV123" s="962" t="s">
        <v>124</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118.8</v>
      </c>
      <c r="BR124" s="1027"/>
      <c r="BS124" s="1027"/>
      <c r="BT124" s="1027"/>
      <c r="BU124" s="1027"/>
      <c r="BV124" s="1027">
        <v>112.3</v>
      </c>
      <c r="BW124" s="1027"/>
      <c r="BX124" s="1027"/>
      <c r="BY124" s="1027"/>
      <c r="BZ124" s="1027"/>
      <c r="CA124" s="1027">
        <v>102.1</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124</v>
      </c>
      <c r="DH124" s="986"/>
      <c r="DI124" s="986"/>
      <c r="DJ124" s="986"/>
      <c r="DK124" s="987"/>
      <c r="DL124" s="985" t="s">
        <v>124</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124</v>
      </c>
      <c r="AB126" s="959"/>
      <c r="AC126" s="959"/>
      <c r="AD126" s="959"/>
      <c r="AE126" s="960"/>
      <c r="AF126" s="961" t="s">
        <v>124</v>
      </c>
      <c r="AG126" s="959"/>
      <c r="AH126" s="959"/>
      <c r="AI126" s="959"/>
      <c r="AJ126" s="960"/>
      <c r="AK126" s="961" t="s">
        <v>124</v>
      </c>
      <c r="AL126" s="959"/>
      <c r="AM126" s="959"/>
      <c r="AN126" s="959"/>
      <c r="AO126" s="960"/>
      <c r="AP126" s="962" t="s">
        <v>124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v>106947</v>
      </c>
      <c r="DH126" s="926"/>
      <c r="DI126" s="926"/>
      <c r="DJ126" s="926"/>
      <c r="DK126" s="926"/>
      <c r="DL126" s="926">
        <v>88713</v>
      </c>
      <c r="DM126" s="926"/>
      <c r="DN126" s="926"/>
      <c r="DO126" s="926"/>
      <c r="DP126" s="926"/>
      <c r="DQ126" s="926">
        <v>188203</v>
      </c>
      <c r="DR126" s="926"/>
      <c r="DS126" s="926"/>
      <c r="DT126" s="926"/>
      <c r="DU126" s="926"/>
      <c r="DV126" s="927">
        <v>0.8</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124</v>
      </c>
      <c r="AB127" s="959"/>
      <c r="AC127" s="959"/>
      <c r="AD127" s="959"/>
      <c r="AE127" s="960"/>
      <c r="AF127" s="961" t="s">
        <v>124</v>
      </c>
      <c r="AG127" s="959"/>
      <c r="AH127" s="959"/>
      <c r="AI127" s="959"/>
      <c r="AJ127" s="960"/>
      <c r="AK127" s="961" t="s">
        <v>124</v>
      </c>
      <c r="AL127" s="959"/>
      <c r="AM127" s="959"/>
      <c r="AN127" s="959"/>
      <c r="AO127" s="960"/>
      <c r="AP127" s="962" t="s">
        <v>124</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1533360</v>
      </c>
      <c r="AB128" s="1046"/>
      <c r="AC128" s="1046"/>
      <c r="AD128" s="1046"/>
      <c r="AE128" s="1047"/>
      <c r="AF128" s="1048">
        <v>1125152</v>
      </c>
      <c r="AG128" s="1046"/>
      <c r="AH128" s="1046"/>
      <c r="AI128" s="1046"/>
      <c r="AJ128" s="1047"/>
      <c r="AK128" s="1048">
        <v>1135021</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124</v>
      </c>
      <c r="BG128" s="1053"/>
      <c r="BH128" s="1053"/>
      <c r="BI128" s="1053"/>
      <c r="BJ128" s="1053"/>
      <c r="BK128" s="1053"/>
      <c r="BL128" s="1054"/>
      <c r="BM128" s="1052">
        <v>11.93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122535</v>
      </c>
      <c r="DH128" s="1038"/>
      <c r="DI128" s="1038"/>
      <c r="DJ128" s="1038"/>
      <c r="DK128" s="1038"/>
      <c r="DL128" s="1038">
        <v>116729</v>
      </c>
      <c r="DM128" s="1038"/>
      <c r="DN128" s="1038"/>
      <c r="DO128" s="1038"/>
      <c r="DP128" s="1038"/>
      <c r="DQ128" s="1038">
        <v>36969</v>
      </c>
      <c r="DR128" s="1038"/>
      <c r="DS128" s="1038"/>
      <c r="DT128" s="1038"/>
      <c r="DU128" s="1038"/>
      <c r="DV128" s="1039">
        <v>0.2</v>
      </c>
      <c r="DW128" s="1039"/>
      <c r="DX128" s="1039"/>
      <c r="DY128" s="1039"/>
      <c r="DZ128" s="1040"/>
    </row>
    <row r="129" spans="1:131" s="230" customFormat="1" ht="26.25" customHeight="1" x14ac:dyDescent="0.15">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27562819</v>
      </c>
      <c r="AB129" s="959"/>
      <c r="AC129" s="959"/>
      <c r="AD129" s="959"/>
      <c r="AE129" s="960"/>
      <c r="AF129" s="961">
        <v>26880394</v>
      </c>
      <c r="AG129" s="959"/>
      <c r="AH129" s="959"/>
      <c r="AI129" s="959"/>
      <c r="AJ129" s="960"/>
      <c r="AK129" s="961">
        <v>27611932</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124</v>
      </c>
      <c r="BG129" s="1067"/>
      <c r="BH129" s="1067"/>
      <c r="BI129" s="1067"/>
      <c r="BJ129" s="1067"/>
      <c r="BK129" s="1067"/>
      <c r="BL129" s="1068"/>
      <c r="BM129" s="1066">
        <v>16.93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4250140</v>
      </c>
      <c r="AB130" s="959"/>
      <c r="AC130" s="959"/>
      <c r="AD130" s="959"/>
      <c r="AE130" s="960"/>
      <c r="AF130" s="961">
        <v>4199864</v>
      </c>
      <c r="AG130" s="959"/>
      <c r="AH130" s="959"/>
      <c r="AI130" s="959"/>
      <c r="AJ130" s="960"/>
      <c r="AK130" s="961">
        <v>4129172</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23312679</v>
      </c>
      <c r="AB131" s="986"/>
      <c r="AC131" s="986"/>
      <c r="AD131" s="986"/>
      <c r="AE131" s="987"/>
      <c r="AF131" s="985">
        <v>22680530</v>
      </c>
      <c r="AG131" s="986"/>
      <c r="AH131" s="986"/>
      <c r="AI131" s="986"/>
      <c r="AJ131" s="987"/>
      <c r="AK131" s="985">
        <v>23482760</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102.1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11.684603040000001</v>
      </c>
      <c r="AB132" s="1097"/>
      <c r="AC132" s="1097"/>
      <c r="AD132" s="1097"/>
      <c r="AE132" s="1098"/>
      <c r="AF132" s="1099">
        <v>11.58146657</v>
      </c>
      <c r="AG132" s="1097"/>
      <c r="AH132" s="1097"/>
      <c r="AI132" s="1097"/>
      <c r="AJ132" s="1098"/>
      <c r="AK132" s="1099">
        <v>10.76191214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11.9</v>
      </c>
      <c r="AB133" s="1080"/>
      <c r="AC133" s="1080"/>
      <c r="AD133" s="1080"/>
      <c r="AE133" s="1081"/>
      <c r="AF133" s="1079">
        <v>11.7</v>
      </c>
      <c r="AG133" s="1080"/>
      <c r="AH133" s="1080"/>
      <c r="AI133" s="1080"/>
      <c r="AJ133" s="1081"/>
      <c r="AK133" s="1079">
        <v>11.3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XpyCkdkmg+Y77K67JOvU5Q0VU/B5YLhLZgm8cKpMAZaxRWuFK2nZgZXKZNoR/hojXyh9mcOfq6yugJIp9t7QQ==" saltValue="tuFBM1gRn+j91RiNnD9b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1kdhxSME/cJQnbDSinen7WNApMc5IONyV9rqABRVV9ftT2HdPNNMD9yKdNDjV665D4AXmW4bIpaMGYtWVBMsw==" saltValue="yh64OV1TAe6OK+VaJ4RD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SdiV4XkwtBuy3Qfi3Vc7SJknt2kNrg1myytGBeZG84gyjKxwIJhajb6pIdjwB3fO5zRb0TcF4SeSWeZ2bdjg==" saltValue="89rVlLj289AtXB1bKkEj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5966335</v>
      </c>
      <c r="AP9" s="281">
        <v>56231</v>
      </c>
      <c r="AQ9" s="282">
        <v>66571</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43856</v>
      </c>
      <c r="AP10" s="284">
        <v>413</v>
      </c>
      <c r="AQ10" s="285">
        <v>3999</v>
      </c>
      <c r="AR10" s="286">
        <v>-89.7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28127</v>
      </c>
      <c r="AP11" s="284">
        <v>265</v>
      </c>
      <c r="AQ11" s="285">
        <v>2086</v>
      </c>
      <c r="AR11" s="286">
        <v>-87.3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22</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217355</v>
      </c>
      <c r="AP13" s="284">
        <v>2049</v>
      </c>
      <c r="AQ13" s="285">
        <v>2452</v>
      </c>
      <c r="AR13" s="286">
        <v>-16.399999999999999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129658</v>
      </c>
      <c r="AP14" s="284">
        <v>1222</v>
      </c>
      <c r="AQ14" s="285">
        <v>1577</v>
      </c>
      <c r="AR14" s="286">
        <v>-22.5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-239181</v>
      </c>
      <c r="AP15" s="284">
        <v>-2254</v>
      </c>
      <c r="AQ15" s="285">
        <v>-2400</v>
      </c>
      <c r="AR15" s="286">
        <v>-6.1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6146150</v>
      </c>
      <c r="AP16" s="284">
        <v>57926</v>
      </c>
      <c r="AQ16" s="285">
        <v>74306</v>
      </c>
      <c r="AR16" s="286">
        <v>-22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5.88</v>
      </c>
      <c r="AP21" s="298">
        <v>6.91</v>
      </c>
      <c r="AQ21" s="299">
        <v>-1.03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97.4</v>
      </c>
      <c r="AP22" s="303">
        <v>99.2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5462780</v>
      </c>
      <c r="AP32" s="312">
        <v>51485</v>
      </c>
      <c r="AQ32" s="313">
        <v>38265</v>
      </c>
      <c r="AR32" s="314">
        <v>34.5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2315959</v>
      </c>
      <c r="AP35" s="312">
        <v>21827</v>
      </c>
      <c r="AQ35" s="313">
        <v>11441</v>
      </c>
      <c r="AR35" s="314">
        <v>90.8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10177</v>
      </c>
      <c r="AP36" s="312">
        <v>96</v>
      </c>
      <c r="AQ36" s="313">
        <v>1708</v>
      </c>
      <c r="AR36" s="314">
        <v>-94.4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2471</v>
      </c>
      <c r="AP37" s="312">
        <v>23</v>
      </c>
      <c r="AQ37" s="313">
        <v>394</v>
      </c>
      <c r="AR37" s="314">
        <v>-94.2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-1135021</v>
      </c>
      <c r="AP39" s="312">
        <v>-10697</v>
      </c>
      <c r="AQ39" s="313">
        <v>-7153</v>
      </c>
      <c r="AR39" s="314">
        <v>49.5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-4129172</v>
      </c>
      <c r="AP40" s="312">
        <v>-38916</v>
      </c>
      <c r="AQ40" s="313">
        <v>-33456</v>
      </c>
      <c r="AR40" s="314">
        <v>16.3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2527194</v>
      </c>
      <c r="AP41" s="312">
        <v>23818</v>
      </c>
      <c r="AQ41" s="313">
        <v>11199</v>
      </c>
      <c r="AR41" s="314">
        <v>112.7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6405363</v>
      </c>
      <c r="AN51" s="334">
        <v>59164</v>
      </c>
      <c r="AO51" s="335">
        <v>-29.8</v>
      </c>
      <c r="AP51" s="336">
        <v>66343</v>
      </c>
      <c r="AQ51" s="337">
        <v>43</v>
      </c>
      <c r="AR51" s="338">
        <v>-72.8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3472601</v>
      </c>
      <c r="AN52" s="342">
        <v>32075</v>
      </c>
      <c r="AO52" s="343">
        <v>-9.1</v>
      </c>
      <c r="AP52" s="344">
        <v>34529</v>
      </c>
      <c r="AQ52" s="345">
        <v>28.4</v>
      </c>
      <c r="AR52" s="346">
        <v>-37.5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7075408</v>
      </c>
      <c r="AN53" s="334">
        <v>65682</v>
      </c>
      <c r="AO53" s="335">
        <v>11</v>
      </c>
      <c r="AP53" s="336">
        <v>56416</v>
      </c>
      <c r="AQ53" s="337">
        <v>-15</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2803964</v>
      </c>
      <c r="AN54" s="342">
        <v>26030</v>
      </c>
      <c r="AO54" s="343">
        <v>-18.8</v>
      </c>
      <c r="AP54" s="344">
        <v>32623</v>
      </c>
      <c r="AQ54" s="345">
        <v>-5.5</v>
      </c>
      <c r="AR54" s="346">
        <v>-13.3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8546557</v>
      </c>
      <c r="AN55" s="334">
        <v>79966</v>
      </c>
      <c r="AO55" s="335">
        <v>21.7</v>
      </c>
      <c r="AP55" s="336">
        <v>49217</v>
      </c>
      <c r="AQ55" s="337">
        <v>-12.8</v>
      </c>
      <c r="AR55" s="338">
        <v>34.5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4027596</v>
      </c>
      <c r="AN56" s="342">
        <v>37684</v>
      </c>
      <c r="AO56" s="343">
        <v>44.8</v>
      </c>
      <c r="AP56" s="344">
        <v>27232</v>
      </c>
      <c r="AQ56" s="345">
        <v>-16.5</v>
      </c>
      <c r="AR56" s="346">
        <v>61.3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9120657</v>
      </c>
      <c r="AN57" s="334">
        <v>85716</v>
      </c>
      <c r="AO57" s="335">
        <v>7.2</v>
      </c>
      <c r="AP57" s="336">
        <v>49211</v>
      </c>
      <c r="AQ57" s="337">
        <v>0</v>
      </c>
      <c r="AR57" s="338">
        <v>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4003301</v>
      </c>
      <c r="AN58" s="342">
        <v>37623</v>
      </c>
      <c r="AO58" s="343">
        <v>-0.2</v>
      </c>
      <c r="AP58" s="344">
        <v>28367</v>
      </c>
      <c r="AQ58" s="345">
        <v>4.2</v>
      </c>
      <c r="AR58" s="346">
        <v>-4.4000000000000004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6024151</v>
      </c>
      <c r="AN59" s="334">
        <v>56776</v>
      </c>
      <c r="AO59" s="335">
        <v>-33.799999999999997</v>
      </c>
      <c r="AP59" s="336">
        <v>51738</v>
      </c>
      <c r="AQ59" s="337">
        <v>5.0999999999999996</v>
      </c>
      <c r="AR59" s="338">
        <v>-38.9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3212950</v>
      </c>
      <c r="AN60" s="342">
        <v>30281</v>
      </c>
      <c r="AO60" s="343">
        <v>-19.5</v>
      </c>
      <c r="AP60" s="344">
        <v>30360</v>
      </c>
      <c r="AQ60" s="345">
        <v>7</v>
      </c>
      <c r="AR60" s="346">
        <v>-26.5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7434427</v>
      </c>
      <c r="AN61" s="349">
        <v>69461</v>
      </c>
      <c r="AO61" s="350">
        <v>-4.7</v>
      </c>
      <c r="AP61" s="351">
        <v>54585</v>
      </c>
      <c r="AQ61" s="352">
        <v>4.0999999999999996</v>
      </c>
      <c r="AR61" s="338">
        <v>-8.8000000000000007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3504082</v>
      </c>
      <c r="AN62" s="342">
        <v>32739</v>
      </c>
      <c r="AO62" s="343">
        <v>-0.6</v>
      </c>
      <c r="AP62" s="344">
        <v>30622</v>
      </c>
      <c r="AQ62" s="345">
        <v>3.5</v>
      </c>
      <c r="AR62" s="346">
        <v>-4.0999999999999996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ljIiDIxpA09gu/iUDpG2BU9CkX4TT1CZ26qtu0ILwC3R8e76562Wim3zE7/Gve5DY4WoBClUIv4uTfFUzuOLQ==" saltValue="qU6FNxVbwtx6zZfQfepk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IWS1XOMpkfkd2YmfkHUPtY4Q7SfmrYaBwTx0YyfkLhLGnZckd+AVeIbuTJ4HYn4CQ6itozSGxDf0cQ1Xt3ZaYw==" saltValue="arDfXfNXDxFuM5EvaJZK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Mz/TGsbE/hPgkWfoh0t0oqWCHW32RebZerk+QtWg/PeuiXR7gAPoI2Bt0okiTI77mqFwoNHLlnVHY0OgiqqbQA==" saltValue="CWVDFKyEgehLqlim/FVR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6.59</v>
      </c>
      <c r="G47" s="12">
        <v>6.37</v>
      </c>
      <c r="H47" s="12">
        <v>6.22</v>
      </c>
      <c r="I47" s="12">
        <v>5.78</v>
      </c>
      <c r="J47" s="13">
        <v>7.01</v>
      </c>
    </row>
    <row r="48" spans="2:10" ht="57.75" customHeight="1" x14ac:dyDescent="0.15">
      <c r="B48" s="14"/>
      <c r="C48" s="1141" t="s">
        <v>4</v>
      </c>
      <c r="D48" s="1141"/>
      <c r="E48" s="1142"/>
      <c r="F48" s="15">
        <v>2.69</v>
      </c>
      <c r="G48" s="16">
        <v>2.37</v>
      </c>
      <c r="H48" s="16">
        <v>2.36</v>
      </c>
      <c r="I48" s="16">
        <v>2.76</v>
      </c>
      <c r="J48" s="17">
        <v>3.02</v>
      </c>
    </row>
    <row r="49" spans="2:10" ht="57.75" customHeight="1" thickBot="1" x14ac:dyDescent="0.2">
      <c r="B49" s="18"/>
      <c r="C49" s="1143" t="s">
        <v>5</v>
      </c>
      <c r="D49" s="1143"/>
      <c r="E49" s="1144"/>
      <c r="F49" s="19" t="s">
        <v>534</v>
      </c>
      <c r="G49" s="20" t="s">
        <v>535</v>
      </c>
      <c r="H49" s="20" t="s">
        <v>536</v>
      </c>
      <c r="I49" s="20">
        <v>0.53</v>
      </c>
      <c r="J49" s="21">
        <v>1.36</v>
      </c>
    </row>
    <row r="50" spans="2:10" x14ac:dyDescent="0.15"/>
  </sheetData>
  <sheetProtection algorithmName="SHA-512" hashValue="/p2UbVuNajTOgYyRzEn+FrbQJeYYJhadZGXfC0LzPM5ilGtV73T0R2u+buLKvK/zr6nFM7dsb1T1OPBqfKMzeQ==" saltValue="3ESS7Yq5uSxRWRj9iYV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9.15</v>
      </c>
      <c r="G34" s="33">
        <v>13.79</v>
      </c>
      <c r="H34" s="33">
        <v>15.67</v>
      </c>
      <c r="I34" s="33">
        <v>19.39</v>
      </c>
      <c r="J34" s="34">
        <v>19.12</v>
      </c>
      <c r="K34" s="22"/>
      <c r="L34" s="22"/>
      <c r="M34" s="22"/>
      <c r="N34" s="22"/>
      <c r="O34" s="22"/>
      <c r="P34" s="22"/>
    </row>
    <row r="35" spans="1:16" ht="39" customHeight="1" x14ac:dyDescent="0.15">
      <c r="A35" s="22"/>
      <c r="B35" s="35"/>
      <c r="C35" s="1145" t="s">
        <v>538</v>
      </c>
      <c r="D35" s="1146"/>
      <c r="E35" s="1147"/>
      <c r="F35" s="36">
        <v>9.5399999999999991</v>
      </c>
      <c r="G35" s="37">
        <v>7.89</v>
      </c>
      <c r="H35" s="37">
        <v>8.61</v>
      </c>
      <c r="I35" s="37">
        <v>10.37</v>
      </c>
      <c r="J35" s="38">
        <v>10.56</v>
      </c>
      <c r="K35" s="22"/>
      <c r="L35" s="22"/>
      <c r="M35" s="22"/>
      <c r="N35" s="22"/>
      <c r="O35" s="22"/>
      <c r="P35" s="22"/>
    </row>
    <row r="36" spans="1:16" ht="39" customHeight="1" x14ac:dyDescent="0.15">
      <c r="A36" s="22"/>
      <c r="B36" s="35"/>
      <c r="C36" s="1145" t="s">
        <v>539</v>
      </c>
      <c r="D36" s="1146"/>
      <c r="E36" s="1147"/>
      <c r="F36" s="36">
        <v>2.69</v>
      </c>
      <c r="G36" s="37">
        <v>2.37</v>
      </c>
      <c r="H36" s="37">
        <v>2.35</v>
      </c>
      <c r="I36" s="37">
        <v>2.75</v>
      </c>
      <c r="J36" s="38">
        <v>3.01</v>
      </c>
      <c r="K36" s="22"/>
      <c r="L36" s="22"/>
      <c r="M36" s="22"/>
      <c r="N36" s="22"/>
      <c r="O36" s="22"/>
      <c r="P36" s="22"/>
    </row>
    <row r="37" spans="1:16" ht="39" customHeight="1" x14ac:dyDescent="0.15">
      <c r="A37" s="22"/>
      <c r="B37" s="35"/>
      <c r="C37" s="1145" t="s">
        <v>540</v>
      </c>
      <c r="D37" s="1146"/>
      <c r="E37" s="1147"/>
      <c r="F37" s="36">
        <v>2.73</v>
      </c>
      <c r="G37" s="37">
        <v>2.59</v>
      </c>
      <c r="H37" s="37">
        <v>2.14</v>
      </c>
      <c r="I37" s="37">
        <v>1.75</v>
      </c>
      <c r="J37" s="38">
        <v>1.36</v>
      </c>
      <c r="K37" s="22"/>
      <c r="L37" s="22"/>
      <c r="M37" s="22"/>
      <c r="N37" s="22"/>
      <c r="O37" s="22"/>
      <c r="P37" s="22"/>
    </row>
    <row r="38" spans="1:16" ht="39" customHeight="1" x14ac:dyDescent="0.15">
      <c r="A38" s="22"/>
      <c r="B38" s="35"/>
      <c r="C38" s="1145" t="s">
        <v>541</v>
      </c>
      <c r="D38" s="1146"/>
      <c r="E38" s="1147"/>
      <c r="F38" s="36">
        <v>0.69</v>
      </c>
      <c r="G38" s="37">
        <v>0.68</v>
      </c>
      <c r="H38" s="37">
        <v>0.67</v>
      </c>
      <c r="I38" s="37">
        <v>1.1499999999999999</v>
      </c>
      <c r="J38" s="38">
        <v>1.08</v>
      </c>
      <c r="K38" s="22"/>
      <c r="L38" s="22"/>
      <c r="M38" s="22"/>
      <c r="N38" s="22"/>
      <c r="O38" s="22"/>
      <c r="P38" s="22"/>
    </row>
    <row r="39" spans="1:16" ht="39" customHeight="1" x14ac:dyDescent="0.15">
      <c r="A39" s="22"/>
      <c r="B39" s="35"/>
      <c r="C39" s="1145" t="s">
        <v>542</v>
      </c>
      <c r="D39" s="1146"/>
      <c r="E39" s="1147"/>
      <c r="F39" s="36">
        <v>0.01</v>
      </c>
      <c r="G39" s="37">
        <v>0.01</v>
      </c>
      <c r="H39" s="37">
        <v>0.01</v>
      </c>
      <c r="I39" s="37">
        <v>0.01</v>
      </c>
      <c r="J39" s="38">
        <v>0.17</v>
      </c>
      <c r="K39" s="22"/>
      <c r="L39" s="22"/>
      <c r="M39" s="22"/>
      <c r="N39" s="22"/>
      <c r="O39" s="22"/>
      <c r="P39" s="22"/>
    </row>
    <row r="40" spans="1:16" ht="39" customHeight="1" x14ac:dyDescent="0.15">
      <c r="A40" s="22"/>
      <c r="B40" s="35"/>
      <c r="C40" s="1145" t="s">
        <v>543</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544</v>
      </c>
      <c r="D41" s="1146"/>
      <c r="E41" s="1147"/>
      <c r="F41" s="36">
        <v>0.25</v>
      </c>
      <c r="G41" s="37">
        <v>0.23</v>
      </c>
      <c r="H41" s="37">
        <v>0.23</v>
      </c>
      <c r="I41" s="37">
        <v>0</v>
      </c>
      <c r="J41" s="38">
        <v>0</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0YsHv7Od7irRESQ05du6e2+x2SYVybuyYslm0TiGmNUSxH8LGOFfRn5YhDAugt+4/UpEjbcaF9Ri27dAhafaw==" saltValue="lA1831rlQpnq36R78Ii6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5866</v>
      </c>
      <c r="L45" s="60">
        <v>5745</v>
      </c>
      <c r="M45" s="60">
        <v>6180</v>
      </c>
      <c r="N45" s="60">
        <v>5662</v>
      </c>
      <c r="O45" s="61">
        <v>5463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2245</v>
      </c>
      <c r="L48" s="64">
        <v>2312</v>
      </c>
      <c r="M48" s="64">
        <v>2324</v>
      </c>
      <c r="N48" s="64">
        <v>2286</v>
      </c>
      <c r="O48" s="65">
        <v>2316</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491</v>
      </c>
      <c r="L49" s="64">
        <v>3</v>
      </c>
      <c r="M49" s="64">
        <v>1</v>
      </c>
      <c r="N49" s="64">
        <v>1</v>
      </c>
      <c r="O49" s="65">
        <v>10</v>
      </c>
      <c r="P49" s="48"/>
      <c r="Q49" s="48"/>
      <c r="R49" s="48"/>
      <c r="S49" s="48"/>
      <c r="T49" s="48"/>
      <c r="U49" s="48"/>
    </row>
    <row r="50" spans="1:21" ht="30.75" customHeight="1" x14ac:dyDescent="0.15">
      <c r="A50" s="48"/>
      <c r="B50" s="1155"/>
      <c r="C50" s="1156"/>
      <c r="D50" s="62"/>
      <c r="E50" s="1161" t="s">
        <v>15</v>
      </c>
      <c r="F50" s="1161"/>
      <c r="G50" s="1161"/>
      <c r="H50" s="1161"/>
      <c r="I50" s="1161"/>
      <c r="J50" s="1162"/>
      <c r="K50" s="63">
        <v>26</v>
      </c>
      <c r="L50" s="64">
        <v>22</v>
      </c>
      <c r="M50" s="64">
        <v>2</v>
      </c>
      <c r="N50" s="64">
        <v>2</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5546</v>
      </c>
      <c r="L52" s="64">
        <v>5392</v>
      </c>
      <c r="M52" s="64">
        <v>5783</v>
      </c>
      <c r="N52" s="64">
        <v>5325</v>
      </c>
      <c r="O52" s="65">
        <v>5264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2591</v>
      </c>
      <c r="L53" s="69">
        <v>2690</v>
      </c>
      <c r="M53" s="69">
        <v>2724</v>
      </c>
      <c r="N53" s="69">
        <v>2626</v>
      </c>
      <c r="O53" s="70">
        <v>2527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utH9NG80G+bOjylR77wP/v11KPRQzHciTnaXcCDghlIuvEPaPsUflNv0WhmhIY+BWbLin0F6yEzdvH3HYcn7w==" saltValue="exdBoWkVoRrSM6Nluu8Su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64992</v>
      </c>
      <c r="J41" s="356">
        <v>64967</v>
      </c>
      <c r="K41" s="356">
        <v>65040</v>
      </c>
      <c r="L41" s="356">
        <v>63312</v>
      </c>
      <c r="M41" s="357">
        <v>61380</v>
      </c>
    </row>
    <row r="42" spans="2:13" ht="27.75" customHeight="1" x14ac:dyDescent="0.15">
      <c r="B42" s="1186"/>
      <c r="C42" s="1187"/>
      <c r="D42" s="106"/>
      <c r="E42" s="1192" t="s">
        <v>32</v>
      </c>
      <c r="F42" s="1192"/>
      <c r="G42" s="1192"/>
      <c r="H42" s="1193"/>
      <c r="I42" s="358">
        <v>1639</v>
      </c>
      <c r="J42" s="359">
        <v>2148</v>
      </c>
      <c r="K42" s="359">
        <v>1570</v>
      </c>
      <c r="L42" s="359">
        <v>471</v>
      </c>
      <c r="M42" s="360">
        <v>359</v>
      </c>
    </row>
    <row r="43" spans="2:13" ht="27.75" customHeight="1" x14ac:dyDescent="0.15">
      <c r="B43" s="1186"/>
      <c r="C43" s="1187"/>
      <c r="D43" s="106"/>
      <c r="E43" s="1192" t="s">
        <v>33</v>
      </c>
      <c r="F43" s="1192"/>
      <c r="G43" s="1192"/>
      <c r="H43" s="1193"/>
      <c r="I43" s="358">
        <v>35980</v>
      </c>
      <c r="J43" s="359">
        <v>34547</v>
      </c>
      <c r="K43" s="359">
        <v>32118</v>
      </c>
      <c r="L43" s="359">
        <v>30700</v>
      </c>
      <c r="M43" s="360">
        <v>29547</v>
      </c>
    </row>
    <row r="44" spans="2:13" ht="27.75" customHeight="1" x14ac:dyDescent="0.15">
      <c r="B44" s="1186"/>
      <c r="C44" s="1187"/>
      <c r="D44" s="106"/>
      <c r="E44" s="1192" t="s">
        <v>34</v>
      </c>
      <c r="F44" s="1192"/>
      <c r="G44" s="1192"/>
      <c r="H44" s="1193"/>
      <c r="I44" s="358">
        <v>96</v>
      </c>
      <c r="J44" s="359">
        <v>578</v>
      </c>
      <c r="K44" s="359">
        <v>649</v>
      </c>
      <c r="L44" s="359">
        <v>649</v>
      </c>
      <c r="M44" s="360">
        <v>658</v>
      </c>
    </row>
    <row r="45" spans="2:13" ht="27.75" customHeight="1" x14ac:dyDescent="0.15">
      <c r="B45" s="1186"/>
      <c r="C45" s="1187"/>
      <c r="D45" s="106"/>
      <c r="E45" s="1192" t="s">
        <v>35</v>
      </c>
      <c r="F45" s="1192"/>
      <c r="G45" s="1192"/>
      <c r="H45" s="1193"/>
      <c r="I45" s="358">
        <v>3954</v>
      </c>
      <c r="J45" s="359">
        <v>4276</v>
      </c>
      <c r="K45" s="359">
        <v>4523</v>
      </c>
      <c r="L45" s="359">
        <v>4551</v>
      </c>
      <c r="M45" s="360">
        <v>4636</v>
      </c>
    </row>
    <row r="46" spans="2:13" ht="27.75" customHeight="1" x14ac:dyDescent="0.15">
      <c r="B46" s="1186"/>
      <c r="C46" s="1187"/>
      <c r="D46" s="107"/>
      <c r="E46" s="1192" t="s">
        <v>36</v>
      </c>
      <c r="F46" s="1192"/>
      <c r="G46" s="1192"/>
      <c r="H46" s="1193"/>
      <c r="I46" s="358">
        <v>176</v>
      </c>
      <c r="J46" s="359">
        <v>246</v>
      </c>
      <c r="K46" s="359">
        <v>229</v>
      </c>
      <c r="L46" s="359">
        <v>205</v>
      </c>
      <c r="M46" s="360">
        <v>225</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4611</v>
      </c>
      <c r="J50" s="359">
        <v>4833</v>
      </c>
      <c r="K50" s="359">
        <v>6002</v>
      </c>
      <c r="L50" s="359">
        <v>6237</v>
      </c>
      <c r="M50" s="360">
        <v>6771</v>
      </c>
    </row>
    <row r="51" spans="2:13" ht="27.75" customHeight="1" x14ac:dyDescent="0.15">
      <c r="B51" s="1186"/>
      <c r="C51" s="1187"/>
      <c r="D51" s="106"/>
      <c r="E51" s="1192" t="s">
        <v>42</v>
      </c>
      <c r="F51" s="1192"/>
      <c r="G51" s="1192"/>
      <c r="H51" s="1193"/>
      <c r="I51" s="358">
        <v>14667</v>
      </c>
      <c r="J51" s="359">
        <v>14628</v>
      </c>
      <c r="K51" s="359">
        <v>14366</v>
      </c>
      <c r="L51" s="359">
        <v>13925</v>
      </c>
      <c r="M51" s="360">
        <v>13527</v>
      </c>
    </row>
    <row r="52" spans="2:13" ht="27.75" customHeight="1" x14ac:dyDescent="0.15">
      <c r="B52" s="1188"/>
      <c r="C52" s="1189"/>
      <c r="D52" s="106"/>
      <c r="E52" s="1192" t="s">
        <v>43</v>
      </c>
      <c r="F52" s="1192"/>
      <c r="G52" s="1192"/>
      <c r="H52" s="1193"/>
      <c r="I52" s="358">
        <v>56692</v>
      </c>
      <c r="J52" s="359">
        <v>56642</v>
      </c>
      <c r="K52" s="359">
        <v>56056</v>
      </c>
      <c r="L52" s="359">
        <v>54250</v>
      </c>
      <c r="M52" s="360">
        <v>52525</v>
      </c>
    </row>
    <row r="53" spans="2:13" ht="27.75" customHeight="1" thickBot="1" x14ac:dyDescent="0.2">
      <c r="B53" s="1199" t="s">
        <v>19</v>
      </c>
      <c r="C53" s="1200"/>
      <c r="D53" s="110"/>
      <c r="E53" s="1201" t="s">
        <v>44</v>
      </c>
      <c r="F53" s="1201"/>
      <c r="G53" s="1201"/>
      <c r="H53" s="1202"/>
      <c r="I53" s="361">
        <v>30867</v>
      </c>
      <c r="J53" s="362">
        <v>30659</v>
      </c>
      <c r="K53" s="362">
        <v>27707</v>
      </c>
      <c r="L53" s="362">
        <v>25475</v>
      </c>
      <c r="M53" s="363">
        <v>23982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u29gmYrpL+nHh7tyxMCMOOE4+TYbNBnGYw1C3fq+XqpfwAPikLTf7BS0Irxg26lAxZCGOgAccQM+QBt7AAq6A==" saltValue="f/qPdeR31zxxU7/SHew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1713</v>
      </c>
      <c r="G55" s="122">
        <v>1554</v>
      </c>
      <c r="H55" s="123">
        <v>1936</v>
      </c>
    </row>
    <row r="56" spans="2:8" ht="52.5" customHeight="1" x14ac:dyDescent="0.15">
      <c r="B56" s="124"/>
      <c r="C56" s="1213" t="s">
        <v>47</v>
      </c>
      <c r="D56" s="1213"/>
      <c r="E56" s="1214"/>
      <c r="F56" s="125">
        <v>619</v>
      </c>
      <c r="G56" s="125">
        <v>219</v>
      </c>
      <c r="H56" s="126">
        <v>109</v>
      </c>
    </row>
    <row r="57" spans="2:8" ht="53.25" customHeight="1" x14ac:dyDescent="0.15">
      <c r="B57" s="124"/>
      <c r="C57" s="1215" t="s">
        <v>48</v>
      </c>
      <c r="D57" s="1215"/>
      <c r="E57" s="1216"/>
      <c r="F57" s="127">
        <v>2006</v>
      </c>
      <c r="G57" s="127">
        <v>2800</v>
      </c>
      <c r="H57" s="128">
        <v>3224</v>
      </c>
    </row>
    <row r="58" spans="2:8" ht="45.75" customHeight="1" x14ac:dyDescent="0.15">
      <c r="B58" s="129"/>
      <c r="C58" s="1203" t="s">
        <v>49</v>
      </c>
      <c r="D58" s="1204"/>
      <c r="E58" s="1205"/>
      <c r="F58" s="130"/>
      <c r="G58" s="130"/>
      <c r="H58" s="131"/>
    </row>
    <row r="59" spans="2:8" ht="45.75" customHeight="1" x14ac:dyDescent="0.15">
      <c r="B59" s="129"/>
      <c r="C59" s="1203" t="s">
        <v>50</v>
      </c>
      <c r="D59" s="1204"/>
      <c r="E59" s="1205"/>
      <c r="F59" s="130"/>
      <c r="G59" s="130"/>
      <c r="H59" s="131"/>
    </row>
    <row r="60" spans="2:8" ht="45.75" customHeight="1" x14ac:dyDescent="0.15">
      <c r="B60" s="129"/>
      <c r="C60" s="1203" t="s">
        <v>50</v>
      </c>
      <c r="D60" s="1204"/>
      <c r="E60" s="1205"/>
      <c r="F60" s="130"/>
      <c r="G60" s="130"/>
      <c r="H60" s="131"/>
    </row>
    <row r="61" spans="2:8" ht="45.75" customHeight="1" x14ac:dyDescent="0.15">
      <c r="B61" s="129"/>
      <c r="C61" s="1203" t="s">
        <v>50</v>
      </c>
      <c r="D61" s="1204"/>
      <c r="E61" s="1205"/>
      <c r="F61" s="130"/>
      <c r="G61" s="130"/>
      <c r="H61" s="131"/>
    </row>
    <row r="62" spans="2:8" ht="45.75" customHeight="1" thickBot="1" x14ac:dyDescent="0.2">
      <c r="B62" s="132"/>
      <c r="C62" s="1206" t="s">
        <v>50</v>
      </c>
      <c r="D62" s="1207"/>
      <c r="E62" s="1208"/>
      <c r="F62" s="133"/>
      <c r="G62" s="133"/>
      <c r="H62" s="134"/>
    </row>
    <row r="63" spans="2:8" ht="52.5" customHeight="1" thickBot="1" x14ac:dyDescent="0.2">
      <c r="B63" s="135"/>
      <c r="C63" s="1209" t="s">
        <v>51</v>
      </c>
      <c r="D63" s="1209"/>
      <c r="E63" s="1210"/>
      <c r="F63" s="136">
        <v>4338</v>
      </c>
      <c r="G63" s="136">
        <v>4574</v>
      </c>
      <c r="H63" s="137">
        <v>5269</v>
      </c>
    </row>
    <row r="64" spans="2:8" x14ac:dyDescent="0.15"/>
  </sheetData>
  <sheetProtection algorithmName="SHA-512" hashValue="xWIh4B8H5qvp8vHuWNTE8BaNVfM1P2/d3QoGHoRp2rgREgLVFKd8TUQsl5L/0UZ0exUTUPXMLj5N6qgX3ewd7Q==" saltValue="XuJh3lcvPAzXxNeQRcto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528</v>
      </c>
      <c r="G2" s="151"/>
      <c r="H2" s="152"/>
    </row>
    <row r="3" spans="1:8" x14ac:dyDescent="0.15">
      <c r="A3" s="148" t="s">
        <v>521</v>
      </c>
      <c r="B3" s="153"/>
      <c r="C3" s="154"/>
      <c r="D3" s="155">
        <v>59164</v>
      </c>
      <c r="E3" s="156"/>
      <c r="F3" s="157">
        <v>66343</v>
      </c>
      <c r="G3" s="158"/>
      <c r="H3" s="159"/>
    </row>
    <row r="4" spans="1:8" x14ac:dyDescent="0.15">
      <c r="A4" s="160"/>
      <c r="B4" s="161"/>
      <c r="C4" s="162"/>
      <c r="D4" s="163">
        <v>32075</v>
      </c>
      <c r="E4" s="164"/>
      <c r="F4" s="165">
        <v>34529</v>
      </c>
      <c r="G4" s="166"/>
      <c r="H4" s="167"/>
    </row>
    <row r="5" spans="1:8" x14ac:dyDescent="0.15">
      <c r="A5" s="148" t="s">
        <v>523</v>
      </c>
      <c r="B5" s="153"/>
      <c r="C5" s="154"/>
      <c r="D5" s="155">
        <v>65682</v>
      </c>
      <c r="E5" s="156"/>
      <c r="F5" s="157">
        <v>56416</v>
      </c>
      <c r="G5" s="158"/>
      <c r="H5" s="159"/>
    </row>
    <row r="6" spans="1:8" x14ac:dyDescent="0.15">
      <c r="A6" s="160"/>
      <c r="B6" s="161"/>
      <c r="C6" s="162"/>
      <c r="D6" s="163">
        <v>26030</v>
      </c>
      <c r="E6" s="164"/>
      <c r="F6" s="165">
        <v>32623</v>
      </c>
      <c r="G6" s="166"/>
      <c r="H6" s="167"/>
    </row>
    <row r="7" spans="1:8" x14ac:dyDescent="0.15">
      <c r="A7" s="148" t="s">
        <v>524</v>
      </c>
      <c r="B7" s="153"/>
      <c r="C7" s="154"/>
      <c r="D7" s="155">
        <v>79966</v>
      </c>
      <c r="E7" s="156"/>
      <c r="F7" s="157">
        <v>49217</v>
      </c>
      <c r="G7" s="158"/>
      <c r="H7" s="159"/>
    </row>
    <row r="8" spans="1:8" x14ac:dyDescent="0.15">
      <c r="A8" s="160"/>
      <c r="B8" s="161"/>
      <c r="C8" s="162"/>
      <c r="D8" s="163">
        <v>37684</v>
      </c>
      <c r="E8" s="164"/>
      <c r="F8" s="165">
        <v>27232</v>
      </c>
      <c r="G8" s="166"/>
      <c r="H8" s="167"/>
    </row>
    <row r="9" spans="1:8" x14ac:dyDescent="0.15">
      <c r="A9" s="148" t="s">
        <v>525</v>
      </c>
      <c r="B9" s="153"/>
      <c r="C9" s="154"/>
      <c r="D9" s="155">
        <v>85716</v>
      </c>
      <c r="E9" s="156"/>
      <c r="F9" s="157">
        <v>49211</v>
      </c>
      <c r="G9" s="158"/>
      <c r="H9" s="159"/>
    </row>
    <row r="10" spans="1:8" x14ac:dyDescent="0.15">
      <c r="A10" s="160"/>
      <c r="B10" s="161"/>
      <c r="C10" s="162"/>
      <c r="D10" s="163">
        <v>37623</v>
      </c>
      <c r="E10" s="164"/>
      <c r="F10" s="165">
        <v>28367</v>
      </c>
      <c r="G10" s="166"/>
      <c r="H10" s="167"/>
    </row>
    <row r="11" spans="1:8" x14ac:dyDescent="0.15">
      <c r="A11" s="148" t="s">
        <v>526</v>
      </c>
      <c r="B11" s="153"/>
      <c r="C11" s="154"/>
      <c r="D11" s="155">
        <v>56776</v>
      </c>
      <c r="E11" s="156"/>
      <c r="F11" s="157">
        <v>51738</v>
      </c>
      <c r="G11" s="158"/>
      <c r="H11" s="159"/>
    </row>
    <row r="12" spans="1:8" x14ac:dyDescent="0.15">
      <c r="A12" s="160"/>
      <c r="B12" s="161"/>
      <c r="C12" s="168"/>
      <c r="D12" s="163">
        <v>30281</v>
      </c>
      <c r="E12" s="164"/>
      <c r="F12" s="165">
        <v>30360</v>
      </c>
      <c r="G12" s="166"/>
      <c r="H12" s="167"/>
    </row>
    <row r="13" spans="1:8" x14ac:dyDescent="0.15">
      <c r="A13" s="148"/>
      <c r="B13" s="153"/>
      <c r="C13" s="169"/>
      <c r="D13" s="170">
        <v>69461</v>
      </c>
      <c r="E13" s="171"/>
      <c r="F13" s="172">
        <v>54585</v>
      </c>
      <c r="G13" s="173"/>
      <c r="H13" s="159"/>
    </row>
    <row r="14" spans="1:8" x14ac:dyDescent="0.15">
      <c r="A14" s="160"/>
      <c r="B14" s="161"/>
      <c r="C14" s="162"/>
      <c r="D14" s="163">
        <v>32739</v>
      </c>
      <c r="E14" s="164"/>
      <c r="F14" s="165">
        <v>30622</v>
      </c>
      <c r="G14" s="166"/>
      <c r="H14" s="167"/>
    </row>
    <row r="17" spans="1:11" x14ac:dyDescent="0.15">
      <c r="A17" s="144" t="s">
        <v>53</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54</v>
      </c>
      <c r="B19" s="174">
        <f>ROUND(VALUE(SUBSTITUTE(実質収支比率等に係る経年分析!F$48,"▲","-")),2)</f>
        <v>2.69</v>
      </c>
      <c r="C19" s="174">
        <f>ROUND(VALUE(SUBSTITUTE(実質収支比率等に係る経年分析!G$48,"▲","-")),2)</f>
        <v>2.37</v>
      </c>
      <c r="D19" s="174">
        <f>ROUND(VALUE(SUBSTITUTE(実質収支比率等に係る経年分析!H$48,"▲","-")),2)</f>
        <v>2.36</v>
      </c>
      <c r="E19" s="174">
        <f>ROUND(VALUE(SUBSTITUTE(実質収支比率等に係る経年分析!I$48,"▲","-")),2)</f>
        <v>2.76</v>
      </c>
      <c r="F19" s="174">
        <f>ROUND(VALUE(SUBSTITUTE(実質収支比率等に係る経年分析!J$48,"▲","-")),2)</f>
        <v>3.02</v>
      </c>
    </row>
    <row r="20" spans="1:11" x14ac:dyDescent="0.15">
      <c r="A20" s="174" t="s">
        <v>55</v>
      </c>
      <c r="B20" s="174">
        <f>ROUND(VALUE(SUBSTITUTE(実質収支比率等に係る経年分析!F$47,"▲","-")),2)</f>
        <v>6.59</v>
      </c>
      <c r="C20" s="174">
        <f>ROUND(VALUE(SUBSTITUTE(実質収支比率等に係る経年分析!G$47,"▲","-")),2)</f>
        <v>6.37</v>
      </c>
      <c r="D20" s="174">
        <f>ROUND(VALUE(SUBSTITUTE(実質収支比率等に係る経年分析!H$47,"▲","-")),2)</f>
        <v>6.22</v>
      </c>
      <c r="E20" s="174">
        <f>ROUND(VALUE(SUBSTITUTE(実質収支比率等に係る経年分析!I$47,"▲","-")),2)</f>
        <v>5.78</v>
      </c>
      <c r="F20" s="174">
        <f>ROUND(VALUE(SUBSTITUTE(実質収支比率等に係る経年分析!J$47,"▲","-")),2)</f>
        <v>7.01</v>
      </c>
    </row>
    <row r="21" spans="1:11" x14ac:dyDescent="0.15">
      <c r="A21" s="174" t="s">
        <v>56</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-1.89</v>
      </c>
      <c r="D21" s="174">
        <f>IF(ISNUMBER(VALUE(SUBSTITUTE(実質収支比率等に係る経年分析!H$49,"▲","-"))),ROUND(VALUE(SUBSTITUTE(実質収支比率等に係る経年分析!H$49,"▲","-")),2),NA())</f>
        <v>-0.62</v>
      </c>
      <c r="E21" s="174">
        <f>IF(ISNUMBER(VALUE(SUBSTITUTE(実質収支比率等に係る経年分析!I$49,"▲","-"))),ROUND(VALUE(SUBSTITUTE(実質収支比率等に係る経年分析!I$49,"▲","-")),2),NA())</f>
        <v>0.53</v>
      </c>
      <c r="F21" s="174">
        <f>IF(ISNUMBER(VALUE(SUBSTITUTE(実質収支比率等に係る経年分析!J$49,"▲","-"))),ROUND(VALUE(SUBSTITUTE(実質収支比率等に係る経年分析!J$49,"▲","-")),2),NA())</f>
        <v>1.36</v>
      </c>
    </row>
    <row r="24" spans="1:11" x14ac:dyDescent="0.15">
      <c r="A24" s="144" t="s">
        <v>57</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小松市国民健康保険事業特別会計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小松市公債管理特別会計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小松市後期高齢者医療特別会計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小松市介護保険事業特別会計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1.1499999999999999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15">
      <c r="A33" s="175" t="str">
        <f>IF(連結実質赤字比率に係る赤字・黒字の構成分析!C$37="",NA(),連結実質赤字比率に係る赤字・黒字の構成分析!C$37)</f>
        <v>小松市下水道事業会計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3.01</v>
      </c>
    </row>
    <row r="35" spans="1:16" x14ac:dyDescent="0.15">
      <c r="A35" s="175" t="str">
        <f>IF(連結実質赤字比率に係る赤字・黒字の構成分析!C$35="",NA(),連結実質赤字比率に係る赤字・黒字の構成分析!C$35)</f>
        <v>小松市水道事業会計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10.56</v>
      </c>
    </row>
    <row r="36" spans="1:16" x14ac:dyDescent="0.15">
      <c r="A36" s="175" t="str">
        <f>IF(連結実質赤字比率に係る赤字・黒字の構成分析!C$34="",NA(),連結実質赤字比率に係る赤字・黒字の構成分析!C$34)</f>
        <v>国民健康保険小松市民病院事業会計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19.12</v>
      </c>
    </row>
    <row r="39" spans="1:16" x14ac:dyDescent="0.15">
      <c r="A39" s="144" t="s">
        <v>60</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5546</v>
      </c>
      <c r="E42" s="176"/>
      <c r="F42" s="176"/>
      <c r="G42" s="176">
        <f>'実質公債費比率（分子）の構造'!L$52</f>
        <v>5392</v>
      </c>
      <c r="H42" s="176"/>
      <c r="I42" s="176"/>
      <c r="J42" s="176">
        <f>'実質公債費比率（分子）の構造'!M$52</f>
        <v>5783</v>
      </c>
      <c r="K42" s="176"/>
      <c r="L42" s="176"/>
      <c r="M42" s="176">
        <f>'実質公債費比率（分子）の構造'!N$52</f>
        <v>5325</v>
      </c>
      <c r="N42" s="176"/>
      <c r="O42" s="176"/>
      <c r="P42" s="176">
        <f>'実質公債費比率（分子）の構造'!O$52</f>
        <v>5264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64</v>
      </c>
      <c r="B44" s="176">
        <f>'実質公債費比率（分子）の構造'!K$50</f>
        <v>26</v>
      </c>
      <c r="C44" s="176"/>
      <c r="D44" s="176"/>
      <c r="E44" s="176">
        <f>'実質公債費比率（分子）の構造'!L$50</f>
        <v>22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65</v>
      </c>
      <c r="B45" s="176" t="str">
        <f>'実質公債費比率（分子）の構造'!K$49</f>
        <v>-</v>
      </c>
      <c r="C45" s="176"/>
      <c r="D45" s="176"/>
      <c r="E45" s="176">
        <f>'実質公債費比率（分子）の構造'!L$49</f>
        <v>3</v>
      </c>
      <c r="F45" s="176"/>
      <c r="G45" s="176"/>
      <c r="H45" s="176">
        <f>'実質公債費比率（分子）の構造'!M$49</f>
        <v>1</v>
      </c>
      <c r="I45" s="176"/>
      <c r="J45" s="176"/>
      <c r="K45" s="176">
        <f>'実質公債費比率（分子）の構造'!N$49</f>
        <v>1</v>
      </c>
      <c r="L45" s="176"/>
      <c r="M45" s="176"/>
      <c r="N45" s="176">
        <f>'実質公債費比率（分子）の構造'!O$49</f>
        <v>10</v>
      </c>
      <c r="O45" s="176"/>
      <c r="P45" s="176"/>
    </row>
    <row r="46" spans="1:16" x14ac:dyDescent="0.15">
      <c r="A46" s="176" t="s">
        <v>66</v>
      </c>
      <c r="B46" s="176">
        <f>'実質公債費比率（分子）の構造'!K$48</f>
        <v>2245</v>
      </c>
      <c r="C46" s="176"/>
      <c r="D46" s="176"/>
      <c r="E46" s="176">
        <f>'実質公債費比率（分子）の構造'!L$48</f>
        <v>2312</v>
      </c>
      <c r="F46" s="176"/>
      <c r="G46" s="176"/>
      <c r="H46" s="176">
        <f>'実質公債費比率（分子）の構造'!M$48</f>
        <v>2324</v>
      </c>
      <c r="I46" s="176"/>
      <c r="J46" s="176"/>
      <c r="K46" s="176">
        <f>'実質公債費比率（分子）の構造'!N$48</f>
        <v>2286</v>
      </c>
      <c r="L46" s="176"/>
      <c r="M46" s="176"/>
      <c r="N46" s="176">
        <f>'実質公債費比率（分子）の構造'!O$48</f>
        <v>2316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68</v>
      </c>
      <c r="B49" s="176">
        <f>'実質公債費比率（分子）の構造'!K$45</f>
        <v>5866</v>
      </c>
      <c r="C49" s="176"/>
      <c r="D49" s="176"/>
      <c r="E49" s="176">
        <f>'実質公債費比率（分子）の構造'!L$45</f>
        <v>5745</v>
      </c>
      <c r="F49" s="176"/>
      <c r="G49" s="176"/>
      <c r="H49" s="176">
        <f>'実質公債費比率（分子）の構造'!M$45</f>
        <v>6180</v>
      </c>
      <c r="I49" s="176"/>
      <c r="J49" s="176"/>
      <c r="K49" s="176">
        <f>'実質公債費比率（分子）の構造'!N$45</f>
        <v>5662</v>
      </c>
      <c r="L49" s="176"/>
      <c r="M49" s="176"/>
      <c r="N49" s="176">
        <f>'実質公債費比率（分子）の構造'!O$45</f>
        <v>5463</v>
      </c>
      <c r="O49" s="176"/>
      <c r="P49" s="176"/>
    </row>
    <row r="50" spans="1:16" x14ac:dyDescent="0.15">
      <c r="A50" s="176" t="s">
        <v>69</v>
      </c>
      <c r="B50" s="176" t="e">
        <f>NA()</f>
        <v>#N/A</v>
      </c>
      <c r="C50" s="176">
        <f>IF(ISNUMBER('実質公債費比率（分子）の構造'!K$53),'実質公債費比率（分子）の構造'!K$53,NA())</f>
        <v>2591</v>
      </c>
      <c r="D50" s="176" t="e">
        <f>NA()</f>
        <v>#N/A</v>
      </c>
      <c r="E50" s="176" t="e">
        <f>NA()</f>
        <v>#N/A</v>
      </c>
      <c r="F50" s="176">
        <f>IF(ISNUMBER('実質公債費比率（分子）の構造'!L$53),'実質公債費比率（分子）の構造'!L$53,NA())</f>
        <v>2690</v>
      </c>
      <c r="G50" s="176" t="e">
        <f>NA()</f>
        <v>#N/A</v>
      </c>
      <c r="H50" s="176" t="e">
        <f>NA()</f>
        <v>#N/A</v>
      </c>
      <c r="I50" s="176">
        <f>IF(ISNUMBER('実質公債費比率（分子）の構造'!M$53),'実質公債費比率（分子）の構造'!M$53,NA())</f>
        <v>2724</v>
      </c>
      <c r="J50" s="176" t="e">
        <f>NA()</f>
        <v>#N/A</v>
      </c>
      <c r="K50" s="176" t="e">
        <f>NA()</f>
        <v>#N/A</v>
      </c>
      <c r="L50" s="176">
        <f>IF(ISNUMBER('実質公債費比率（分子）の構造'!N$53),'実質公債費比率（分子）の構造'!N$53,NA())</f>
        <v>2626</v>
      </c>
      <c r="M50" s="176" t="e">
        <f>NA()</f>
        <v>#N/A</v>
      </c>
      <c r="N50" s="176" t="e">
        <f>NA()</f>
        <v>#N/A</v>
      </c>
      <c r="O50" s="176">
        <f>IF(ISNUMBER('実質公債費比率（分子）の構造'!O$53),'実質公債費比率（分子）の構造'!O$53,NA())</f>
        <v>2527</v>
      </c>
      <c r="P50" s="176" t="e">
        <f>NA()</f>
        <v>#N/A</v>
      </c>
    </row>
    <row r="53" spans="1:16" x14ac:dyDescent="0.15">
      <c r="A53" s="144" t="s">
        <v>70</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15">
      <c r="A56" s="175" t="s">
        <v>43</v>
      </c>
      <c r="B56" s="175"/>
      <c r="C56" s="175"/>
      <c r="D56" s="175">
        <f>'将来負担比率（分子）の構造'!I$52</f>
        <v>56692</v>
      </c>
      <c r="E56" s="175"/>
      <c r="F56" s="175"/>
      <c r="G56" s="175">
        <f>'将来負担比率（分子）の構造'!J$52</f>
        <v>56642</v>
      </c>
      <c r="H56" s="175"/>
      <c r="I56" s="175"/>
      <c r="J56" s="175">
        <f>'将来負担比率（分子）の構造'!K$52</f>
        <v>56056</v>
      </c>
      <c r="K56" s="175"/>
      <c r="L56" s="175"/>
      <c r="M56" s="175">
        <f>'将来負担比率（分子）の構造'!L$52</f>
        <v>54250</v>
      </c>
      <c r="N56" s="175"/>
      <c r="O56" s="175"/>
      <c r="P56" s="175">
        <f>'将来負担比率（分子）の構造'!M$52</f>
        <v>52525</v>
      </c>
    </row>
    <row r="57" spans="1:16" x14ac:dyDescent="0.15">
      <c r="A57" s="175" t="s">
        <v>42</v>
      </c>
      <c r="B57" s="175"/>
      <c r="C57" s="175"/>
      <c r="D57" s="175">
        <f>'将来負担比率（分子）の構造'!I$51</f>
        <v>14667</v>
      </c>
      <c r="E57" s="175"/>
      <c r="F57" s="175"/>
      <c r="G57" s="175">
        <f>'将来負担比率（分子）の構造'!J$51</f>
        <v>14628</v>
      </c>
      <c r="H57" s="175"/>
      <c r="I57" s="175"/>
      <c r="J57" s="175">
        <f>'将来負担比率（分子）の構造'!K$51</f>
        <v>14366</v>
      </c>
      <c r="K57" s="175"/>
      <c r="L57" s="175"/>
      <c r="M57" s="175">
        <f>'将来負担比率（分子）の構造'!L$51</f>
        <v>13925</v>
      </c>
      <c r="N57" s="175"/>
      <c r="O57" s="175"/>
      <c r="P57" s="175">
        <f>'将来負担比率（分子）の構造'!M$51</f>
        <v>13527</v>
      </c>
    </row>
    <row r="58" spans="1:16" x14ac:dyDescent="0.15">
      <c r="A58" s="175" t="s">
        <v>41</v>
      </c>
      <c r="B58" s="175"/>
      <c r="C58" s="175"/>
      <c r="D58" s="175">
        <f>'将来負担比率（分子）の構造'!I$50</f>
        <v>4611</v>
      </c>
      <c r="E58" s="175"/>
      <c r="F58" s="175"/>
      <c r="G58" s="175">
        <f>'将来負担比率（分子）の構造'!J$50</f>
        <v>4833</v>
      </c>
      <c r="H58" s="175"/>
      <c r="I58" s="175"/>
      <c r="J58" s="175">
        <f>'将来負担比率（分子）の構造'!K$50</f>
        <v>6002</v>
      </c>
      <c r="K58" s="175"/>
      <c r="L58" s="175"/>
      <c r="M58" s="175">
        <f>'将来負担比率（分子）の構造'!L$50</f>
        <v>6237</v>
      </c>
      <c r="N58" s="175"/>
      <c r="O58" s="175"/>
      <c r="P58" s="175">
        <f>'将来負担比率（分子）の構造'!M$50</f>
        <v>6771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176</v>
      </c>
      <c r="C61" s="175"/>
      <c r="D61" s="175"/>
      <c r="E61" s="175">
        <f>'将来負担比率（分子）の構造'!J$46</f>
        <v>246</v>
      </c>
      <c r="F61" s="175"/>
      <c r="G61" s="175"/>
      <c r="H61" s="175">
        <f>'将来負担比率（分子）の構造'!K$46</f>
        <v>229</v>
      </c>
      <c r="I61" s="175"/>
      <c r="J61" s="175"/>
      <c r="K61" s="175">
        <f>'将来負担比率（分子）の構造'!L$46</f>
        <v>205</v>
      </c>
      <c r="L61" s="175"/>
      <c r="M61" s="175"/>
      <c r="N61" s="175">
        <f>'将来負担比率（分子）の構造'!M$46</f>
        <v>225</v>
      </c>
      <c r="O61" s="175"/>
      <c r="P61" s="175"/>
    </row>
    <row r="62" spans="1:16" x14ac:dyDescent="0.15">
      <c r="A62" s="175" t="s">
        <v>35</v>
      </c>
      <c r="B62" s="175">
        <f>'将来負担比率（分子）の構造'!I$45</f>
        <v>3954</v>
      </c>
      <c r="C62" s="175"/>
      <c r="D62" s="175"/>
      <c r="E62" s="175">
        <f>'将来負担比率（分子）の構造'!J$45</f>
        <v>4276</v>
      </c>
      <c r="F62" s="175"/>
      <c r="G62" s="175"/>
      <c r="H62" s="175">
        <f>'将来負担比率（分子）の構造'!K$45</f>
        <v>4523</v>
      </c>
      <c r="I62" s="175"/>
      <c r="J62" s="175"/>
      <c r="K62" s="175">
        <f>'将来負担比率（分子）の構造'!L$45</f>
        <v>4551</v>
      </c>
      <c r="L62" s="175"/>
      <c r="M62" s="175"/>
      <c r="N62" s="175">
        <f>'将来負担比率（分子）の構造'!M$45</f>
        <v>4636</v>
      </c>
      <c r="O62" s="175"/>
      <c r="P62" s="175"/>
    </row>
    <row r="63" spans="1:16" x14ac:dyDescent="0.15">
      <c r="A63" s="175" t="s">
        <v>34</v>
      </c>
      <c r="B63" s="175">
        <f>'将来負担比率（分子）の構造'!I$44</f>
        <v>96</v>
      </c>
      <c r="C63" s="175"/>
      <c r="D63" s="175"/>
      <c r="E63" s="175">
        <f>'将来負担比率（分子）の構造'!J$44</f>
        <v>578</v>
      </c>
      <c r="F63" s="175"/>
      <c r="G63" s="175"/>
      <c r="H63" s="175">
        <f>'将来負担比率（分子）の構造'!K$44</f>
        <v>649</v>
      </c>
      <c r="I63" s="175"/>
      <c r="J63" s="175"/>
      <c r="K63" s="175">
        <f>'将来負担比率（分子）の構造'!L$44</f>
        <v>649</v>
      </c>
      <c r="L63" s="175"/>
      <c r="M63" s="175"/>
      <c r="N63" s="175">
        <f>'将来負担比率（分子）の構造'!M$44</f>
        <v>658</v>
      </c>
      <c r="O63" s="175"/>
      <c r="P63" s="175"/>
    </row>
    <row r="64" spans="1:16" x14ac:dyDescent="0.15">
      <c r="A64" s="175" t="s">
        <v>33</v>
      </c>
      <c r="B64" s="175">
        <f>'将来負担比率（分子）の構造'!I$43</f>
        <v>35980</v>
      </c>
      <c r="C64" s="175"/>
      <c r="D64" s="175"/>
      <c r="E64" s="175">
        <f>'将来負担比率（分子）の構造'!J$43</f>
        <v>34547</v>
      </c>
      <c r="F64" s="175"/>
      <c r="G64" s="175"/>
      <c r="H64" s="175">
        <f>'将来負担比率（分子）の構造'!K$43</f>
        <v>32118</v>
      </c>
      <c r="I64" s="175"/>
      <c r="J64" s="175"/>
      <c r="K64" s="175">
        <f>'将来負担比率（分子）の構造'!L$43</f>
        <v>30700</v>
      </c>
      <c r="L64" s="175"/>
      <c r="M64" s="175"/>
      <c r="N64" s="175">
        <f>'将来負担比率（分子）の構造'!M$43</f>
        <v>29547</v>
      </c>
      <c r="O64" s="175"/>
      <c r="P64" s="175"/>
    </row>
    <row r="65" spans="1:16" x14ac:dyDescent="0.15">
      <c r="A65" s="175" t="s">
        <v>32</v>
      </c>
      <c r="B65" s="175">
        <f>'将来負担比率（分子）の構造'!I$42</f>
        <v>1639</v>
      </c>
      <c r="C65" s="175"/>
      <c r="D65" s="175"/>
      <c r="E65" s="175">
        <f>'将来負担比率（分子）の構造'!J$42</f>
        <v>2148</v>
      </c>
      <c r="F65" s="175"/>
      <c r="G65" s="175"/>
      <c r="H65" s="175">
        <f>'将来負担比率（分子）の構造'!K$42</f>
        <v>1570</v>
      </c>
      <c r="I65" s="175"/>
      <c r="J65" s="175"/>
      <c r="K65" s="175">
        <f>'将来負担比率（分子）の構造'!L$42</f>
        <v>471</v>
      </c>
      <c r="L65" s="175"/>
      <c r="M65" s="175"/>
      <c r="N65" s="175">
        <f>'将来負担比率（分子）の構造'!M$42</f>
        <v>359</v>
      </c>
      <c r="O65" s="175"/>
      <c r="P65" s="175"/>
    </row>
    <row r="66" spans="1:16" x14ac:dyDescent="0.15">
      <c r="A66" s="175" t="s">
        <v>31</v>
      </c>
      <c r="B66" s="175">
        <f>'将来負担比率（分子）の構造'!I$41</f>
        <v>64992</v>
      </c>
      <c r="C66" s="175"/>
      <c r="D66" s="175"/>
      <c r="E66" s="175">
        <f>'将来負担比率（分子）の構造'!J$41</f>
        <v>64967</v>
      </c>
      <c r="F66" s="175"/>
      <c r="G66" s="175"/>
      <c r="H66" s="175">
        <f>'将来負担比率（分子）の構造'!K$41</f>
        <v>65040</v>
      </c>
      <c r="I66" s="175"/>
      <c r="J66" s="175"/>
      <c r="K66" s="175">
        <f>'将来負担比率（分子）の構造'!L$41</f>
        <v>63312</v>
      </c>
      <c r="L66" s="175"/>
      <c r="M66" s="175"/>
      <c r="N66" s="175">
        <f>'将来負担比率（分子）の構造'!M$41</f>
        <v>61380</v>
      </c>
      <c r="O66" s="175"/>
      <c r="P66" s="175"/>
    </row>
    <row r="67" spans="1:16" x14ac:dyDescent="0.15">
      <c r="A67" s="175" t="s">
        <v>73</v>
      </c>
      <c r="B67" s="175" t="e">
        <f>NA()</f>
        <v>#N/A</v>
      </c>
      <c r="C67" s="175">
        <f>IF(ISNUMBER('将来負担比率（分子）の構造'!I$53), IF('将来負担比率（分子）の構造'!I$53 &lt; 0, 0, '将来負担比率（分子）の構造'!I$53), NA())</f>
        <v>30867</v>
      </c>
      <c r="D67" s="175" t="e">
        <f>NA()</f>
        <v>#N/A</v>
      </c>
      <c r="E67" s="175" t="e">
        <f>NA()</f>
        <v>#N/A</v>
      </c>
      <c r="F67" s="175">
        <f>IF(ISNUMBER('将来負担比率（分子）の構造'!J$53), IF('将来負担比率（分子）の構造'!J$53 &lt; 0, 0, '将来負担比率（分子）の構造'!J$53), NA())</f>
        <v>30659</v>
      </c>
      <c r="G67" s="175" t="e">
        <f>NA()</f>
        <v>#N/A</v>
      </c>
      <c r="H67" s="175" t="e">
        <f>NA()</f>
        <v>#N/A</v>
      </c>
      <c r="I67" s="175">
        <f>IF(ISNUMBER('将来負担比率（分子）の構造'!K$53), IF('将来負担比率（分子）の構造'!K$53 &lt; 0, 0, '将来負担比率（分子）の構造'!K$53), NA())</f>
        <v>27707</v>
      </c>
      <c r="J67" s="175" t="e">
        <f>NA()</f>
        <v>#N/A</v>
      </c>
      <c r="K67" s="175" t="e">
        <f>NA()</f>
        <v>#N/A</v>
      </c>
      <c r="L67" s="175">
        <f>IF(ISNUMBER('将来負担比率（分子）の構造'!L$53), IF('将来負担比率（分子）の構造'!L$53 &lt; 0, 0, '将来負担比率（分子）の構造'!L$53), NA())</f>
        <v>25475</v>
      </c>
      <c r="M67" s="175" t="e">
        <f>NA()</f>
        <v>#N/A</v>
      </c>
      <c r="N67" s="175" t="e">
        <f>NA()</f>
        <v>#N/A</v>
      </c>
      <c r="O67" s="175">
        <f>IF(ISNUMBER('将来負担比率（分子）の構造'!M$53), IF('将来負担比率（分子）の構造'!M$53 &lt; 0, 0, '将来負担比率（分子）の構造'!M$53), NA())</f>
        <v>23982</v>
      </c>
      <c r="P67" s="175" t="e">
        <f>NA()</f>
        <v>#N/A</v>
      </c>
    </row>
    <row r="70" spans="1:16" x14ac:dyDescent="0.15">
      <c r="A70" s="177" t="s">
        <v>74</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75</v>
      </c>
      <c r="B72" s="179">
        <f>基金残高に係る経年分析!F55</f>
        <v>1713</v>
      </c>
      <c r="C72" s="179">
        <f>基金残高に係る経年分析!G55</f>
        <v>1554</v>
      </c>
      <c r="D72" s="179">
        <f>基金残高に係る経年分析!H55</f>
        <v>1936</v>
      </c>
    </row>
    <row r="73" spans="1:16" x14ac:dyDescent="0.15">
      <c r="A73" s="178" t="s">
        <v>76</v>
      </c>
      <c r="B73" s="179">
        <f>基金残高に係る経年分析!F56</f>
        <v>619</v>
      </c>
      <c r="C73" s="179">
        <f>基金残高に係る経年分析!G56</f>
        <v>219</v>
      </c>
      <c r="D73" s="179">
        <f>基金残高に係る経年分析!H56</f>
        <v>109</v>
      </c>
    </row>
    <row r="74" spans="1:16" x14ac:dyDescent="0.15">
      <c r="A74" s="178" t="s">
        <v>77</v>
      </c>
      <c r="B74" s="179">
        <f>基金残高に係る経年分析!F57</f>
        <v>2006</v>
      </c>
      <c r="C74" s="179">
        <f>基金残高に係る経年分析!G57</f>
        <v>2800</v>
      </c>
      <c r="D74" s="179">
        <f>基金残高に係る経年分析!H57</f>
        <v>3224</v>
      </c>
    </row>
  </sheetData>
  <sheetProtection algorithmName="SHA-512" hashValue="kvUMcp7+p68+lE78GWWM3cjaian+orYhbDssvh1fuWH2PjEU36JXmzp2+CmTvmkWnIQxZzayMERUuWUWVeqVhA==" saltValue="kwIpxx3uaAsfPZjvlmHZ/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2025-02-19T02:13:39Z</dcterms:created>
  <dcterms:modified xsi:type="dcterms:W3CDTF">2025-03-24T08:09:58Z</dcterms:modified>
  <cp:category/>
</cp:coreProperties>
</file>