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41604D89-24F3-4C8F-9F4B-ADE68E6AA514}"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BE34"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<sst xmlns="http://schemas.openxmlformats.org/spreadsheetml/2006/main" count="1113" uniqueCount="584">
  <si>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</si>
  <si>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</si>
  <si>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</si>
  <si>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</si>
  <si>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</si>
  <si>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</si>
  <si>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</si>
  <si>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</si>
  <si>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</si>
  <si>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</si>
  <si>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</si>
  <si>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</si>
  <si>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</si>
  <si>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</si>
  <si>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</si>
  <si>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</si>
  <si>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</si>
  <si>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</si>
  <si>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</si>
  <si>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</si>
  <si>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</si>
  <si>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</si>
  <si>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</si>
  <si>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</si>
  <si>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</si>
  <si>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</si>
  <si>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</si>
  <si>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</si>
  <si>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</si>
  <si>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</si>
  <si>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</si>
  <si>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</si>
  <si>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</si>
  <si>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</si>
  <si>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</si>
  <si>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</si>
  <si>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</si>
  <si>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</si>
  <si>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</si>
  <si>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</si>
  <si>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</si>
  <si>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</si>
  <si>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</si>
  <si>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</si>
  <si>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</si>
  <si>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</si>
  <si>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</si>
  <si>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</si>
  <si>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</si>
  <si>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</si>
  <si>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</si>
  <si>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</si>
  <si>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</si>
  <si>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</si>
  <si>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</si>
  <si>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</si>
  <si>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</si>
  <si>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</si>
  <si>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</si>
  <si>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</si>
  <si>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</si>
  <si>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</si>
  <si>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</si>
  <si>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</si>
  <si>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</si>
  <si>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</si>
  <si>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</si>
  <si>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</si>
  <si>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</si>
  <si>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</si>
  <si>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</si>
  <si>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</si>
  <si>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</si>
  <si>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</si>
  <si>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</si>
  <si>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</si>
  <si>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</si>
  <si>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</si>
  <si>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</si>
  <si>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</si>
  <si>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</si>
  <si>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</si>
  <si>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</si>
  <si>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</si>
  <si>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</si>
  <si>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</si>
  <si>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</si>
  <si>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</si>
  <si>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</si>
  <si>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</si>
  <si>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</si>
  <si>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</si>
  <si>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</si>
  <si>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</si>
  <si>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</si>
  <si>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</si>
  <si>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</si>
  <si>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</si>
  <si>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</si>
  <si>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</si>
  <si>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</si>
  <si>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</si>
  <si>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</si>
  <si>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</si>
  <si>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</si>
  <si>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</si>
  <si>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</si>
  <si>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</si>
  <si>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</si>
  <si>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</si>
  <si>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</si>
  <si>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</si>
  <si>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</si>
  <si>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</si>
  <si>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</si>
  <si>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</si>
  <si>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</si>
  <si>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</si>
  <si>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</si>
  <si>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</si>
  <si>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</si>
  <si>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</si>
  <si>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</si>
  <si>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</si>
  <si>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</si>
  <si>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</si>
  <si>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</si>
  <si>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</si>
  <si>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</si>
  <si>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</si>
  <si>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</si>
  <si>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</si>
  <si>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</si>
  <si>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</si>
  <si>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</si>
  <si>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</si>
  <si>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</si>
  <si>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</si>
  <si>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</si>
  <si>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</si>
  <si>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</si>
  <si>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</si>
  <si>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</si>
  <si>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</si>
  <si>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</si>
  <si>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</si>
  <si>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</si>
  <si>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</si>
  <si>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</si>
  <si>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</si>
  <si>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</si>
  <si>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</si>
  <si>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</si>
  <si>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</si>
  <si>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</si>
  <si>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</si>
  <si>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</si>
  <si>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</si>
  <si>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</si>
  <si>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</si>
  <si>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</si>
  <si>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</si>
  <si>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</si>
  <si>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</si>
  <si>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</si>
  <si>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</si>
  <si>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</si>
  <si>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</si>
  <si>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</si>
  <si>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</si>
  <si>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</si>
  <si>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</si>
  <si>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</si>
  <si>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</si>
  <si>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</si>
  <si>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</si>
  <si>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</si>
  <si>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</si>
  <si>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</si>
  <si>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</si>
  <si>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</si>
  <si>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</si>
  <si>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</si>
  <si>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</si>
  <si>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</si>
  <si>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</si>
  <si>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</si>
  <si>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</si>
  <si>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</si>
  <si>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</si>
  <si>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</si>
  <si>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</si>
  <si>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</si>
  <si>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</si>
  <si>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</si>
  <si>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</si>
  <si>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</si>
  <si>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</si>
  <si>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</si>
  <si>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</si>
  <si>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</si>
  <si>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</si>
  <si>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</si>
  <si>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</si>
  <si>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石川県小松市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</si>
  <si>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</si>
  <si>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</si>
  <si>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</si>
  <si>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</si>
  <si>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</si>
  <si>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</si>
  <si>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</si>
  <si>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</si>
  <si>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</si>
  <si>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</si>
  <si>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</si>
  <si>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</si>
  <si>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</si>
  <si>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</si>
  <si>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</si>
  <si>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</si>
  <si>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</si>
  <si>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</si>
  <si>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</si>
  <si>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</si>
  <si>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</si>
  <si>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</si>
  <si>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</si>
  <si>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</si>
  <si>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</si>
  <si>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</si>
  <si>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</si>
  <si>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</si>
  <si>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</si>
  <si>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</si>
  <si>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</si>
  <si>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</si>
  <si>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</si>
  <si>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</si>
  <si>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</si>
  <si>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</si>
  <si>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</si>
  <si>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</si>
  <si>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</si>
  <si>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</si>
  <si>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</si>
  <si>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</si>
  <si>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</si>
  <si>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</si>
  <si>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</si>
  <si>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</si>
  <si>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</si>
  <si>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</si>
  <si>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</si>
  <si>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</si>
  <si>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</si>
  <si>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</si>
  <si>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</si>
  <si>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</si>
  <si>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</si>
  <si>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</si>
  <si>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</si>
  <si>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</si>
  <si>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</si>
  <si>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</si>
  <si>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</si>
  <si>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</si>
  <si>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</si>
  <si>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</si>
  <si>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</si>
  <si>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</si>
  <si>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</si>
  <si>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</si>
  <si>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</si>
  <si>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</si>
  <si>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</si>
  <si>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</si>
  <si>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</si>
  <si>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</si>
  <si>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</si>
  <si>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</si>
  <si>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</si>
  <si>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</si>
  <si>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</si>
  <si>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</si>
  <si>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</si>
  <si>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</si>
  <si>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</si>
  <si>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</si>
  <si>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</si>
  <si>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</si>
  <si>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</si>
  <si>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</si>
  <si>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</si>
  <si>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</si>
  <si>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</si>
  <si>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</si>
  <si>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</si>
  <si>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</si>
  <si>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</si>
  <si>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</si>
  <si>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</si>
  <si>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</si>
  <si>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</si>
  <si>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</si>
  <si>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</si>
  <si>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</si>
  <si>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</si>
  <si>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</si>
  <si>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</si>
  <si>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</si>
  <si>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</si>
  <si>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</si>
  <si>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</si>
  <si>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</si>
  <si>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</si>
  <si>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</si>
  <si>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</si>
  <si>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</si>
  <si>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</si>
  <si>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</si>
  <si>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</si>
  <si>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</si>
  <si>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</si>
  <si>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</si>
  <si>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</si>
  <si>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</si>
  <si>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</si>
  <si>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</si>
  <si>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</si>
  <si>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</si>
  <si>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</si>
  <si>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</si>
  <si>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</si>
  <si>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</si>
  <si>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</si>
  <si>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</si>
  <si>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</si>
  <si>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</si>
  <si>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</si>
  <si>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</si>
  <si>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</si>
  <si>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</si>
  <si>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</si>
  <si>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</si>
  <si>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</si>
  <si>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</si>
  <si>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</si>
  <si>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</si>
  <si>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</si>
  <si>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</si>
  <si>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</si>
  <si>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</si>
  <si>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</si>
  <si>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</si>
  <si>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石川県小松市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</si>
  <si>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</si>
  <si>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</si>
  <si>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</si>
  <si>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</si>
  <si>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</si>
  <si>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</si>
  <si>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</si>
  <si>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</si>
  <si>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</si>
  <si>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</si>
  <si>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</si>
  <si>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</si>
  <si>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</si>
  <si>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</si>
  <si>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</si>
  <si>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</si>
  <si>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</si>
  <si>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</si>
  <si>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</si>
  <si>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</si>
  <si>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</si>
  <si>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</si>
  <si>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</si>
  <si>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</si>
  <si>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</si>
  <si>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</si>
  <si>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</si>
  <si>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</si>
  <si>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</si>
  <si>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</si>
  <si>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</si>
  <si>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</si>
  <si>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</si>
  <si>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</si>
  <si>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小松市国民健康保険事業特別会計</t>
    <phoneticPr fontId="5"/>
  </si>
  <si>
    <t>小松市介護保険事業特別会計</t>
    <phoneticPr fontId="5"/>
  </si>
  <si>
    <t>小松市後期高齢者医療特別会計</t>
    <phoneticPr fontId="5"/>
  </si>
  <si>
    <t>小松市水道事業会計</t>
    <phoneticPr fontId="5"/>
  </si>
  <si>
    <t>法適用企業</t>
    <phoneticPr fontId="5"/>
  </si>
  <si>
    <t>小松市下水道事業会計</t>
    <phoneticPr fontId="5"/>
  </si>
  <si>
    <t>国民健康保険小松市民病院事業会計</t>
    <phoneticPr fontId="5"/>
  </si>
  <si>
    <t>小松市産業団地事業特別会計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</si>
  <si>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</si>
  <si>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</si>
  <si>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</si>
  <si>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</si>
  <si>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</si>
  <si>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</si>
  <si>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</si>
  <si>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</si>
  <si>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</si>
  <si>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</si>
  <si>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</si>
  <si>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</si>
  <si>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</si>
  <si>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</si>
  <si>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</si>
  <si>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</si>
  <si>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</si>
  <si>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</si>
  <si>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</si>
  <si>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</si>
  <si>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</si>
  <si>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</si>
  <si>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</si>
  <si>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</si>
  <si>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</si>
  <si>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</si>
  <si>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</si>
  <si>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</si>
  <si>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</si>
  <si>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</si>
  <si>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</si>
  <si>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</si>
  <si>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</si>
  <si>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</si>
  <si>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</si>
  <si>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</si>
  <si>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</si>
  <si>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</si>
  <si>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</si>
  <si>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</si>
  <si>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</si>
  <si>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</si>
  <si>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</si>
  <si>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</si>
  <si>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</si>
  <si>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</si>
  <si>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</si>
  <si>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</si>
  <si>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</si>
  <si>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</si>
  <si>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</si>
  <si>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</si>
  <si>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</si>
  <si>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</si>
  <si>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</si>
  <si>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</si>
  <si>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</si>
  <si>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</si>
  <si>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</si>
  <si>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</si>
  <si>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</si>
  <si>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</si>
  <si>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</si>
  <si>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</si>
  <si>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</si>
  <si>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</si>
  <si>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</si>
  <si>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</si>
  <si>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</si>
  <si>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</si>
  <si>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</si>
  <si>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</si>
  <si>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</si>
  <si>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</si>
  <si>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</si>
  <si>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</si>
  <si>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</si>
  <si>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</si>
  <si>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</si>
  <si>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</si>
  <si>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</si>
  <si>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</si>
  <si>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</si>
  <si>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</si>
  <si>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</si>
  <si>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</si>
  <si>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</si>
  <si>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</si>
  <si>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</si>
  <si>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</si>
  <si>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</si>
  <si>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</si>
  <si>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</si>
  <si>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</si>
  <si>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</si>
  <si>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</si>
  <si>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</si>
  <si>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</si>
  <si>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</si>
  <si>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</si>
  <si>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</si>
  <si>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</si>
  <si>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</si>
  <si>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</si>
  <si>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</si>
  <si>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</si>
  <si>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</si>
  <si>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</si>
  <si>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</si>
  <si>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</si>
  <si>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</si>
  <si>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</si>
  <si>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</si>
  <si>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</si>
  <si>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</si>
  <si>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</si>
  <si>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</si>
  <si>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</si>
  <si>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</si>
  <si>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</si>
  <si>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</si>
  <si>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</si>
  <si>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</si>
  <si>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</si>
  <si>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</si>
  <si>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</si>
  <si>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</si>
  <si>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</si>
  <si>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</si>
  <si>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</si>
  <si>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</si>
  <si>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</si>
  <si>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</si>
  <si>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</si>
  <si>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</si>
  <si>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</si>
  <si>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1.22</t>
  </si>
  <si>
    <t>▲ 1.89</t>
  </si>
  <si>
    <t>▲ 0.62</t>
  </si>
  <si>
    <t>国民健康保険小松市民病院事業会計</t>
  </si>
  <si>
    <t>小松市水道事業会計</t>
  </si>
  <si>
    <t>一般会計</t>
  </si>
  <si>
    <t>小松市下水道事業会計</t>
  </si>
  <si>
    <t>小松市介護保険事業特別会計</t>
  </si>
  <si>
    <t>小松市後期高齢者医療特別会計</t>
  </si>
  <si>
    <t>小松市公債管理特別会計</t>
  </si>
  <si>
    <t>小松市国民健康保険事業特別会計</t>
  </si>
  <si>
    <t>その他会計（赤字）</t>
  </si>
  <si>
    <t>その他会計（黒字）</t>
  </si>
  <si>
    <t>R01</t>
    <phoneticPr fontId="5"/>
  </si>
  <si>
    <t>R02</t>
    <phoneticPr fontId="5"/>
  </si>
  <si>
    <t>R03</t>
    <phoneticPr fontId="5"/>
  </si>
  <si>
    <t>R04</t>
    <phoneticPr fontId="5"/>
  </si>
  <si>
    <t>R05</t>
    <phoneticPr fontId="5"/>
  </si>
  <si>
    <t>小松市土地開発公社</t>
    <rPh sb="0" eb="3">
      <t>コマツシ</t>
    </rPh>
    <rPh sb="3" eb="5">
      <t>トチ</t>
    </rPh>
    <rPh sb="5" eb="7">
      <t>カイハツ</t>
    </rPh>
    <rPh sb="7" eb="9">
      <t>コウシャ</t>
    </rPh>
    <phoneticPr fontId="35"/>
  </si>
  <si>
    <t>小松市開発公社</t>
    <rPh sb="0" eb="3">
      <t>コマツシ</t>
    </rPh>
    <rPh sb="3" eb="5">
      <t>カイハツ</t>
    </rPh>
    <rPh sb="5" eb="7">
      <t>コウシャ</t>
    </rPh>
    <phoneticPr fontId="35"/>
  </si>
  <si>
    <t>小松市まちづくり市民財団</t>
    <rPh sb="0" eb="3">
      <t>コマツシ</t>
    </rPh>
    <rPh sb="8" eb="10">
      <t>シミン</t>
    </rPh>
    <rPh sb="10" eb="12">
      <t>ザイダン</t>
    </rPh>
    <phoneticPr fontId="35"/>
  </si>
  <si>
    <t>こまつ賑わいセンター</t>
    <rPh sb="3" eb="4">
      <t>ニギ</t>
    </rPh>
    <phoneticPr fontId="35"/>
  </si>
  <si>
    <t>公立小松大学</t>
    <rPh sb="0" eb="2">
      <t>コウリツ</t>
    </rPh>
    <rPh sb="2" eb="4">
      <t>コマツ</t>
    </rPh>
    <rPh sb="4" eb="6">
      <t>ダイガク</t>
    </rPh>
    <phoneticPr fontId="10"/>
  </si>
  <si>
    <t>木場潟公園協会</t>
  </si>
  <si>
    <t>―</t>
    <phoneticPr fontId="2"/>
  </si>
  <si>
    <t>－</t>
    <phoneticPr fontId="2"/>
  </si>
  <si>
    <t>－</t>
    <phoneticPr fontId="5"/>
  </si>
  <si>
    <t>南加賀広域圏事務組合(一般会計)</t>
    <rPh sb="0" eb="1">
      <t>ミナミ</t>
    </rPh>
    <rPh sb="1" eb="3">
      <t>カガ</t>
    </rPh>
    <rPh sb="3" eb="5">
      <t>コウイキ</t>
    </rPh>
    <rPh sb="5" eb="6">
      <t>ケン</t>
    </rPh>
    <rPh sb="6" eb="8">
      <t>ジム</t>
    </rPh>
    <rPh sb="8" eb="10">
      <t>クミアイ</t>
    </rPh>
    <rPh sb="11" eb="13">
      <t>イッパン</t>
    </rPh>
    <rPh sb="13" eb="15">
      <t>カイケイ</t>
    </rPh>
    <phoneticPr fontId="10"/>
  </si>
  <si>
    <t>南加賀広域圏事務組合(ふるさと振興事業会計)</t>
    <rPh sb="0" eb="1">
      <t>ミナミ</t>
    </rPh>
    <rPh sb="1" eb="3">
      <t>カガ</t>
    </rPh>
    <rPh sb="3" eb="5">
      <t>コウイキ</t>
    </rPh>
    <rPh sb="5" eb="6">
      <t>ケン</t>
    </rPh>
    <rPh sb="6" eb="8">
      <t>ジム</t>
    </rPh>
    <rPh sb="8" eb="10">
      <t>クミアイ</t>
    </rPh>
    <rPh sb="15" eb="17">
      <t>シンコウ</t>
    </rPh>
    <rPh sb="17" eb="19">
      <t>ジギョウ</t>
    </rPh>
    <rPh sb="19" eb="21">
      <t>カイケイ</t>
    </rPh>
    <phoneticPr fontId="10"/>
  </si>
  <si>
    <t>南加賀広域圏事務組合(急病センター事業会計)</t>
    <rPh sb="0" eb="1">
      <t>ミナミ</t>
    </rPh>
    <rPh sb="1" eb="3">
      <t>カガ</t>
    </rPh>
    <rPh sb="3" eb="5">
      <t>コウイキ</t>
    </rPh>
    <rPh sb="5" eb="6">
      <t>ケン</t>
    </rPh>
    <rPh sb="6" eb="8">
      <t>ジム</t>
    </rPh>
    <rPh sb="8" eb="10">
      <t>クミアイ</t>
    </rPh>
    <rPh sb="11" eb="13">
      <t>キュウビョウ</t>
    </rPh>
    <rPh sb="17" eb="19">
      <t>ジギョウ</t>
    </rPh>
    <rPh sb="19" eb="21">
      <t>カイケイ</t>
    </rPh>
    <phoneticPr fontId="10"/>
  </si>
  <si>
    <t>南加賀広域圏事務組合(公設地方卸売市場事業会計)</t>
    <rPh sb="0" eb="1">
      <t>ミナミ</t>
    </rPh>
    <rPh sb="1" eb="3">
      <t>カガ</t>
    </rPh>
    <rPh sb="3" eb="5">
      <t>コウイキ</t>
    </rPh>
    <rPh sb="5" eb="6">
      <t>ケン</t>
    </rPh>
    <rPh sb="6" eb="8">
      <t>ジム</t>
    </rPh>
    <rPh sb="8" eb="10">
      <t>クミアイ</t>
    </rPh>
    <rPh sb="11" eb="13">
      <t>コウセツ</t>
    </rPh>
    <rPh sb="13" eb="15">
      <t>チホウ</t>
    </rPh>
    <rPh sb="15" eb="17">
      <t>オロシウリ</t>
    </rPh>
    <rPh sb="17" eb="19">
      <t>シジョウ</t>
    </rPh>
    <rPh sb="19" eb="21">
      <t>ジギョウ</t>
    </rPh>
    <rPh sb="21" eb="23">
      <t>カイケイ</t>
    </rPh>
    <phoneticPr fontId="10"/>
  </si>
  <si>
    <t>南加賀広域圏事務組合(獣肉処理加工施設事業会計)</t>
    <rPh sb="0" eb="1">
      <t>ミナミ</t>
    </rPh>
    <rPh sb="1" eb="3">
      <t>カガ</t>
    </rPh>
    <rPh sb="3" eb="5">
      <t>コウイキ</t>
    </rPh>
    <rPh sb="5" eb="6">
      <t>ケン</t>
    </rPh>
    <rPh sb="6" eb="8">
      <t>ジム</t>
    </rPh>
    <rPh sb="8" eb="10">
      <t>クミアイ</t>
    </rPh>
    <rPh sb="11" eb="13">
      <t>ジュウニク</t>
    </rPh>
    <rPh sb="13" eb="15">
      <t>ショリ</t>
    </rPh>
    <rPh sb="15" eb="17">
      <t>カコウ</t>
    </rPh>
    <rPh sb="17" eb="19">
      <t>シセツ</t>
    </rPh>
    <rPh sb="19" eb="21">
      <t>ジギョウ</t>
    </rPh>
    <rPh sb="21" eb="23">
      <t>カイケイ</t>
    </rPh>
    <phoneticPr fontId="10"/>
  </si>
  <si>
    <t>南加賀広域圏事務組合(し尿処理事業特別会計）</t>
    <rPh sb="0" eb="1">
      <t>ミナミ</t>
    </rPh>
    <rPh sb="1" eb="3">
      <t>カガ</t>
    </rPh>
    <rPh sb="3" eb="6">
      <t>コウイキケン</t>
    </rPh>
    <rPh sb="6" eb="8">
      <t>ジム</t>
    </rPh>
    <rPh sb="8" eb="10">
      <t>クミアイ</t>
    </rPh>
    <rPh sb="12" eb="13">
      <t>ニョウ</t>
    </rPh>
    <rPh sb="13" eb="15">
      <t>ショリ</t>
    </rPh>
    <rPh sb="15" eb="17">
      <t>ジギョウ</t>
    </rPh>
    <rPh sb="17" eb="19">
      <t>トクベツ</t>
    </rPh>
    <rPh sb="19" eb="21">
      <t>カイケイ</t>
    </rPh>
    <phoneticPr fontId="10"/>
  </si>
  <si>
    <t>南加賀広域圏事務組合(斎場事業特別会計）</t>
    <rPh sb="0" eb="1">
      <t>ミナミ</t>
    </rPh>
    <rPh sb="1" eb="3">
      <t>カガ</t>
    </rPh>
    <rPh sb="3" eb="6">
      <t>コウイキケン</t>
    </rPh>
    <rPh sb="6" eb="8">
      <t>ジム</t>
    </rPh>
    <rPh sb="8" eb="10">
      <t>クミアイ</t>
    </rPh>
    <rPh sb="11" eb="13">
      <t>サイジョウ</t>
    </rPh>
    <rPh sb="13" eb="15">
      <t>ジギョウ</t>
    </rPh>
    <rPh sb="15" eb="17">
      <t>トクベツ</t>
    </rPh>
    <rPh sb="17" eb="19">
      <t>カイケイ</t>
    </rPh>
    <phoneticPr fontId="10"/>
  </si>
  <si>
    <t>手取川水防事務組合</t>
    <rPh sb="0" eb="2">
      <t>テドリ</t>
    </rPh>
    <rPh sb="2" eb="3">
      <t>ガワ</t>
    </rPh>
    <rPh sb="3" eb="5">
      <t>スイボウ</t>
    </rPh>
    <rPh sb="5" eb="7">
      <t>ジム</t>
    </rPh>
    <rPh sb="7" eb="9">
      <t>クミアイ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</si>
  <si>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</si>
  <si>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</si>
  <si>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石川県市町村消防賞じゅつ金組合</t>
  </si>
  <si>
    <t>-</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</si>
  <si>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</si>
  <si>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</si>
  <si>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</si>
  <si>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</si>
  <si>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</si>
  <si>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将来負担比率，実質公債費比率ともに類似団体を大きく上回る状況に変わりはない。
　将来負担比率は，普通会計・企業会計ともに地方債残高の圧縮に努めており，年々減少を続けている。ただし，今年度の比率の減少は標準財政規模の増加が主要因であり，比率の分子を減少させていかなければならない。
　実質公債費比率についても，過去に投資した下水道事業における大型事業の償還完了が着実に進んでいることや，繰上償還，借換による利子負担の軽減等により，減少傾向にある。
　両比率とも，病院等の施設の更新に伴い一時的に増加することも見込まれることから，中長期の推計等により適正な財政運営に努める。</t>
    <rPh sb="118" eb="120">
      <t>ヒリツ</t>
    </rPh>
    <rPh sb="121" eb="123">
      <t>ブンシ</t>
    </rPh>
    <rPh sb="124" eb="126">
      <t>ゲンショウ</t>
    </rPh>
    <rPh sb="225" eb="226">
      <t>リョウ</t>
    </rPh>
    <rPh sb="226" eb="228">
      <t>ヒリツ</t>
    </rPh>
    <rPh sb="231" eb="233">
      <t>ビョウイン</t>
    </rPh>
    <rPh sb="233" eb="234">
      <t>トウ</t>
    </rPh>
    <rPh sb="235" eb="237">
      <t>シセツ</t>
    </rPh>
    <rPh sb="238" eb="240">
      <t>コウシン</t>
    </rPh>
    <rPh sb="241" eb="242">
      <t>トモナ</t>
    </rPh>
    <rPh sb="243" eb="246">
      <t>イチジテキ</t>
    </rPh>
    <rPh sb="247" eb="249">
      <t>ゾウカ</t>
    </rPh>
    <rPh sb="254" eb="256">
      <t>ミコ</t>
    </rPh>
    <rPh sb="264" eb="267">
      <t>チュウチョウキ</t>
    </rPh>
    <rPh sb="268" eb="270">
      <t>スイケイ</t>
    </rPh>
    <rPh sb="270" eb="271">
      <t>トウ</t>
    </rPh>
    <rPh sb="274" eb="276">
      <t>テキセイ</t>
    </rPh>
    <rPh sb="277" eb="279">
      <t>ザイセイ</t>
    </rPh>
    <rPh sb="279" eb="281">
      <t>ウンエイ</t>
    </rPh>
    <rPh sb="282" eb="28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</si>
  <si>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</si>
  <si>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</si>
  <si>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</si>
  <si>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内平均値並みの伸び（増加）となっている。ただし，施設等の更新を先送りする代わりに将来負担比率を減少させることも可能であるため，将来負担比率の減少と合わせて有形固定資産減価償却率の増加が続くことについては注意して施設等の適正管理を行う必要がある。
　今後は各種施設の更新等も控えている状況にあるので，施設の統廃合等の適切な配置，長寿命化，更新費用の積立等，適切なマネジメントが必要となる。
　なお，将来負担比率は，地方債残高の着実な圧縮に伴い，減少を続けている。</t>
    <rPh sb="28" eb="30">
      <t>ゾウカ</t>
    </rPh>
    <rPh sb="73" eb="75">
      <t>カノウ</t>
    </rPh>
    <rPh sb="81" eb="83">
      <t>ショウライ</t>
    </rPh>
    <rPh sb="83" eb="85">
      <t>フタン</t>
    </rPh>
    <rPh sb="85" eb="87">
      <t>ヒリツ</t>
    </rPh>
    <rPh sb="88" eb="90">
      <t>ゲンショウ</t>
    </rPh>
    <rPh sb="91" eb="92">
      <t>ア</t>
    </rPh>
    <rPh sb="95" eb="101">
      <t>ユウケイコテイシサン</t>
    </rPh>
    <rPh sb="101" eb="103">
      <t>ゲンカ</t>
    </rPh>
    <rPh sb="103" eb="105">
      <t>ショウキャク</t>
    </rPh>
    <rPh sb="105" eb="106">
      <t>リツ</t>
    </rPh>
    <rPh sb="107" eb="109">
      <t>ゾウカ</t>
    </rPh>
    <rPh sb="110" eb="111">
      <t>ツヅ</t>
    </rPh>
    <rPh sb="119" eb="121">
      <t>チュウイ</t>
    </rPh>
    <rPh sb="123" eb="125">
      <t>シセツ</t>
    </rPh>
    <rPh sb="125" eb="126">
      <t>トウ</t>
    </rPh>
    <rPh sb="127" eb="129">
      <t>テキセイ</t>
    </rPh>
    <rPh sb="129" eb="131">
      <t>カンリ</t>
    </rPh>
    <rPh sb="132" eb="133">
      <t>オコナ</t>
    </rPh>
    <rPh sb="134" eb="13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</si>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</sst>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EB65-4F86-BA33-2CD32D198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59164</c:v>
                </c:pt>
                <c:pt idx="1">
                  <c:v>65682</c:v>
                </c:pt>
                <c:pt idx="2">
                  <c:v>79966</c:v>
                </c:pt>
                <c:pt idx="3">
                  <c:v>85716</c:v>
                </c:pt>
                <c:pt idx="4">
                  <c:v>56776</c:v>
                </c:pt>
              </c:numCache>
            </c:numRef>
          </c:val>
          <c:smooth val="0"/>
          <c:extLst>
            <c:ext xmlns:c16="http://schemas.microsoft.com/office/drawing/2014/chart" uri="{C3380CC4-5D6E-409C-BE32-E72D297353CC}">
              <c16:uniqueId val="{00000001-EB65-4F86-BA33-2CD32D198D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2.69</c:v>
                </c:pt>
                <c:pt idx="1">
                  <c:v>2.37</c:v>
                </c:pt>
                <c:pt idx="2">
                  <c:v>2.36</c:v>
                </c:pt>
                <c:pt idx="3">
                  <c:v>2.76</c:v>
                </c:pt>
                <c:pt idx="4">
                  <c:v>3.02</c:v>
                </c:pt>
              </c:numCache>
            </c:numRef>
          </c:val>
          <c:extLst>
            <c:ext xmlns:c16="http://schemas.microsoft.com/office/drawing/2014/chart" uri="{C3380CC4-5D6E-409C-BE32-E72D297353CC}">
              <c16:uniqueId val="{00000000-55AC-4BFA-AD03-8AAE77DB51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6.59</c:v>
                </c:pt>
                <c:pt idx="1">
                  <c:v>6.37</c:v>
                </c:pt>
                <c:pt idx="2">
                  <c:v>6.22</c:v>
                </c:pt>
                <c:pt idx="3">
                  <c:v>5.78</c:v>
                </c:pt>
                <c:pt idx="4">
                  <c:v>7.01</c:v>
                </c:pt>
              </c:numCache>
            </c:numRef>
          </c:val>
          <c:extLst>
            <c:ext xmlns:c16="http://schemas.microsoft.com/office/drawing/2014/chart" uri="{C3380CC4-5D6E-409C-BE32-E72D297353CC}">
              <c16:uniqueId val="{00000001-55AC-4BFA-AD03-8AAE77DB51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-1.22</c:v>
                </c:pt>
                <c:pt idx="1">
                  <c:v>-1.89</c:v>
                </c:pt>
                <c:pt idx="2">
                  <c:v>-0.62</c:v>
                </c:pt>
                <c:pt idx="3">
                  <c:v>0.53</c:v>
                </c:pt>
                <c:pt idx="4">
                  <c:v>1.36</c:v>
                </c:pt>
              </c:numCache>
            </c:numRef>
          </c:val>
          <c:smooth val="0"/>
          <c:extLst>
            <c:ext xmlns:c16="http://schemas.microsoft.com/office/drawing/2014/chart" uri="{C3380CC4-5D6E-409C-BE32-E72D297353CC}">
              <c16:uniqueId val="{00000002-55AC-4BFA-AD03-8AAE77DB51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938-4425-B953-98AB6CCE4E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38-4425-B953-98AB6CCE4E2A}"/>
            </c:ext>
          </c:extLst>
        </c:ser>
        <c:ser>
          <c:idx val="2"/>
          <c:order val="2"/>
          <c:tx>
            <c:strRef>
              <c:f>データシート!$A$29</c:f>
              <c:strCache>
                <c:ptCount val="1"/>
                <c:pt idx="0">
                  <c:v>小松市国民健康保険事業特別会計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0.25</c:v>
                </c:pt>
                <c:pt idx="2">
                  <c:v>#N/A</c:v>
                </c:pt>
                <c:pt idx="3">
                  <c:v>0.23</c:v>
                </c:pt>
                <c:pt idx="4">
                  <c:v>#N/A</c:v>
                </c:pt>
                <c:pt idx="5">
                  <c:v>0.23</c:v>
                </c:pt>
                <c:pt idx="6">
                  <c:v>#N/A</c:v>
                </c:pt>
                <c:pt idx="7">
                  <c:v>0</c:v>
                </c:pt>
                <c:pt idx="8">
                  <c:v>#N/A</c:v>
                </c:pt>
                <c:pt idx="9">
                  <c:v>0</c:v>
                </c:pt>
              </c:numCache>
            </c:numRef>
          </c:val>
          <c:extLst>
            <c:ext xmlns:c16="http://schemas.microsoft.com/office/drawing/2014/chart" uri="{C3380CC4-5D6E-409C-BE32-E72D297353CC}">
              <c16:uniqueId val="{00000002-6938-4425-B953-98AB6CCE4E2A}"/>
            </c:ext>
          </c:extLst>
        </c:ser>
        <c:ser>
          <c:idx val="3"/>
          <c:order val="3"/>
          <c:tx>
            <c:strRef>
              <c:f>データシート!$A$30</c:f>
              <c:strCache>
                <c:ptCount val="1"/>
                <c:pt idx="0">
                  <c:v>小松市公債管理特別会計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38-4425-B953-98AB6CCE4E2A}"/>
            </c:ext>
          </c:extLst>
        </c:ser>
        <c:ser>
          <c:idx val="4"/>
          <c:order val="4"/>
          <c:tx>
            <c:strRef>
              <c:f>データシート!$A$31</c:f>
              <c:strCache>
                <c:ptCount val="1"/>
                <c:pt idx="0">
                  <c:v>小松市後期高齢者医療特別会計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0.17</c:v>
                </c:pt>
              </c:numCache>
            </c:numRef>
          </c:val>
          <c:extLst>
            <c:ext xmlns:c16="http://schemas.microsoft.com/office/drawing/2014/chart" uri="{C3380CC4-5D6E-409C-BE32-E72D297353CC}">
              <c16:uniqueId val="{00000004-6938-4425-B953-98AB6CCE4E2A}"/>
            </c:ext>
          </c:extLst>
        </c:ser>
        <c:ser>
          <c:idx val="5"/>
          <c:order val="5"/>
          <c:tx>
            <c:strRef>
              <c:f>データシート!$A$32</c:f>
              <c:strCache>
                <c:ptCount val="1"/>
                <c:pt idx="0">
                  <c:v>小松市介護保険事業特別会計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0.68</c:v>
                </c:pt>
                <c:pt idx="4">
                  <c:v>#N/A</c:v>
                </c:pt>
                <c:pt idx="5">
                  <c:v>0.67</c:v>
                </c:pt>
                <c:pt idx="6">
                  <c:v>#N/A</c:v>
                </c:pt>
                <c:pt idx="7">
                  <c:v>1.1499999999999999</c:v>
                </c:pt>
                <c:pt idx="8">
                  <c:v>#N/A</c:v>
                </c:pt>
                <c:pt idx="9">
                  <c:v>1.08</c:v>
                </c:pt>
              </c:numCache>
            </c:numRef>
          </c:val>
          <c:extLst>
            <c:ext xmlns:c16="http://schemas.microsoft.com/office/drawing/2014/chart" uri="{C3380CC4-5D6E-409C-BE32-E72D297353CC}">
              <c16:uniqueId val="{00000005-6938-4425-B953-98AB6CCE4E2A}"/>
            </c:ext>
          </c:extLst>
        </c:ser>
        <c:ser>
          <c:idx val="6"/>
          <c:order val="6"/>
          <c:tx>
            <c:strRef>
              <c:f>データシート!$A$33</c:f>
              <c:strCache>
                <c:ptCount val="1"/>
                <c:pt idx="0">
                  <c:v>小松市下水道事業会計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2.73</c:v>
                </c:pt>
                <c:pt idx="2">
                  <c:v>#N/A</c:v>
                </c:pt>
                <c:pt idx="3">
                  <c:v>2.59</c:v>
                </c:pt>
                <c:pt idx="4">
                  <c:v>#N/A</c:v>
                </c:pt>
                <c:pt idx="5">
                  <c:v>2.14</c:v>
                </c:pt>
                <c:pt idx="6">
                  <c:v>#N/A</c:v>
                </c:pt>
                <c:pt idx="7">
                  <c:v>1.75</c:v>
                </c:pt>
                <c:pt idx="8">
                  <c:v>#N/A</c:v>
                </c:pt>
                <c:pt idx="9">
                  <c:v>1.36</c:v>
                </c:pt>
              </c:numCache>
            </c:numRef>
          </c:val>
          <c:extLst>
            <c:ext xmlns:c16="http://schemas.microsoft.com/office/drawing/2014/chart" uri="{C3380CC4-5D6E-409C-BE32-E72D297353CC}">
              <c16:uniqueId val="{00000006-6938-4425-B953-98AB6CCE4E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2.69</c:v>
                </c:pt>
                <c:pt idx="2">
                  <c:v>#N/A</c:v>
                </c:pt>
                <c:pt idx="3">
                  <c:v>2.37</c:v>
                </c:pt>
                <c:pt idx="4">
                  <c:v>#N/A</c:v>
                </c:pt>
                <c:pt idx="5">
                  <c:v>2.35</c:v>
                </c:pt>
                <c:pt idx="6">
                  <c:v>#N/A</c:v>
                </c:pt>
                <c:pt idx="7">
                  <c:v>2.75</c:v>
                </c:pt>
                <c:pt idx="8">
                  <c:v>#N/A</c:v>
                </c:pt>
                <c:pt idx="9">
                  <c:v>3.01</c:v>
                </c:pt>
              </c:numCache>
            </c:numRef>
          </c:val>
          <c:extLst>
            <c:ext xmlns:c16="http://schemas.microsoft.com/office/drawing/2014/chart" uri="{C3380CC4-5D6E-409C-BE32-E72D297353CC}">
              <c16:uniqueId val="{00000007-6938-4425-B953-98AB6CCE4E2A}"/>
            </c:ext>
          </c:extLst>
        </c:ser>
        <c:ser>
          <c:idx val="8"/>
          <c:order val="8"/>
          <c:tx>
            <c:strRef>
              <c:f>データシート!$A$35</c:f>
              <c:strCache>
                <c:ptCount val="1"/>
                <c:pt idx="0">
                  <c:v>小松市水道事業会計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9.5399999999999991</c:v>
                </c:pt>
                <c:pt idx="2">
                  <c:v>#N/A</c:v>
                </c:pt>
                <c:pt idx="3">
                  <c:v>7.89</c:v>
                </c:pt>
                <c:pt idx="4">
                  <c:v>#N/A</c:v>
                </c:pt>
                <c:pt idx="5">
                  <c:v>8.61</c:v>
                </c:pt>
                <c:pt idx="6">
                  <c:v>#N/A</c:v>
                </c:pt>
                <c:pt idx="7">
                  <c:v>10.37</c:v>
                </c:pt>
                <c:pt idx="8">
                  <c:v>#N/A</c:v>
                </c:pt>
                <c:pt idx="9">
                  <c:v>10.56</c:v>
                </c:pt>
              </c:numCache>
            </c:numRef>
          </c:val>
          <c:extLst>
            <c:ext xmlns:c16="http://schemas.microsoft.com/office/drawing/2014/chart" uri="{C3380CC4-5D6E-409C-BE32-E72D297353CC}">
              <c16:uniqueId val="{00000008-6938-4425-B953-98AB6CCE4E2A}"/>
            </c:ext>
          </c:extLst>
        </c:ser>
        <c:ser>
          <c:idx val="9"/>
          <c:order val="9"/>
          <c:tx>
            <c:strRef>
              <c:f>データシート!$A$36</c:f>
              <c:strCache>
                <c:ptCount val="1"/>
                <c:pt idx="0">
                  <c:v>国民健康保険小松市民病院事業会計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9.15</c:v>
                </c:pt>
                <c:pt idx="2">
                  <c:v>#N/A</c:v>
                </c:pt>
                <c:pt idx="3">
                  <c:v>13.79</c:v>
                </c:pt>
                <c:pt idx="4">
                  <c:v>#N/A</c:v>
                </c:pt>
                <c:pt idx="5">
                  <c:v>15.67</c:v>
                </c:pt>
                <c:pt idx="6">
                  <c:v>#N/A</c:v>
                </c:pt>
                <c:pt idx="7">
                  <c:v>19.39</c:v>
                </c:pt>
                <c:pt idx="8">
                  <c:v>#N/A</c:v>
                </c:pt>
                <c:pt idx="9">
                  <c:v>19.12</c:v>
                </c:pt>
              </c:numCache>
            </c:numRef>
          </c:val>
          <c:extLst>
            <c:ext xmlns:c16="http://schemas.microsoft.com/office/drawing/2014/chart" uri="{C3380CC4-5D6E-409C-BE32-E72D297353CC}">
              <c16:uniqueId val="{00000009-6938-4425-B953-98AB6CCE4E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5546</c:v>
                </c:pt>
                <c:pt idx="5">
                  <c:v>5392</c:v>
                </c:pt>
                <c:pt idx="8">
                  <c:v>5783</c:v>
                </c:pt>
                <c:pt idx="11">
                  <c:v>5325</c:v>
                </c:pt>
                <c:pt idx="14">
                  <c:v>5264</c:v>
                </c:pt>
              </c:numCache>
            </c:numRef>
          </c:val>
          <c:extLst>
            <c:ext xmlns:c16="http://schemas.microsoft.com/office/drawing/2014/chart" uri="{C3380CC4-5D6E-409C-BE32-E72D297353CC}">
              <c16:uniqueId val="{00000000-407A-4AB0-BAE7-12DDC22357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7A-4AB0-BAE7-12DDC22357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22</c:v>
                </c:pt>
                <c:pt idx="6">
                  <c:v>2</c:v>
                </c:pt>
                <c:pt idx="9">
                  <c:v>2</c:v>
                </c:pt>
                <c:pt idx="12">
                  <c:v>2</c:v>
                </c:pt>
              </c:numCache>
            </c:numRef>
          </c:val>
          <c:extLst>
            <c:ext xmlns:c16="http://schemas.microsoft.com/office/drawing/2014/chart" uri="{C3380CC4-5D6E-409C-BE32-E72D297353CC}">
              <c16:uniqueId val="{00000002-407A-4AB0-BAE7-12DDC22357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3</c:v>
                </c:pt>
                <c:pt idx="6">
                  <c:v>1</c:v>
                </c:pt>
                <c:pt idx="9">
                  <c:v>1</c:v>
                </c:pt>
                <c:pt idx="12">
                  <c:v>10</c:v>
                </c:pt>
              </c:numCache>
            </c:numRef>
          </c:val>
          <c:extLst>
            <c:ext xmlns:c16="http://schemas.microsoft.com/office/drawing/2014/chart" uri="{C3380CC4-5D6E-409C-BE32-E72D297353CC}">
              <c16:uniqueId val="{00000003-407A-4AB0-BAE7-12DDC22357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2245</c:v>
                </c:pt>
                <c:pt idx="3">
                  <c:v>2312</c:v>
                </c:pt>
                <c:pt idx="6">
                  <c:v>2324</c:v>
                </c:pt>
                <c:pt idx="9">
                  <c:v>2286</c:v>
                </c:pt>
                <c:pt idx="12">
                  <c:v>2316</c:v>
                </c:pt>
              </c:numCache>
            </c:numRef>
          </c:val>
          <c:extLst>
            <c:ext xmlns:c16="http://schemas.microsoft.com/office/drawing/2014/chart" uri="{C3380CC4-5D6E-409C-BE32-E72D297353CC}">
              <c16:uniqueId val="{00000004-407A-4AB0-BAE7-12DDC22357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7A-4AB0-BAE7-12DDC22357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7A-4AB0-BAE7-12DDC22357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5866</c:v>
                </c:pt>
                <c:pt idx="3">
                  <c:v>5745</c:v>
                </c:pt>
                <c:pt idx="6">
                  <c:v>6180</c:v>
                </c:pt>
                <c:pt idx="9">
                  <c:v>5662</c:v>
                </c:pt>
                <c:pt idx="12">
                  <c:v>5463</c:v>
                </c:pt>
              </c:numCache>
            </c:numRef>
          </c:val>
          <c:extLst>
            <c:ext xmlns:c16="http://schemas.microsoft.com/office/drawing/2014/chart" uri="{C3380CC4-5D6E-409C-BE32-E72D297353CC}">
              <c16:uniqueId val="{00000007-407A-4AB0-BAE7-12DDC22357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2591</c:v>
                </c:pt>
                <c:pt idx="2">
                  <c:v>#N/A</c:v>
                </c:pt>
                <c:pt idx="3">
                  <c:v>#N/A</c:v>
                </c:pt>
                <c:pt idx="4">
                  <c:v>2690</c:v>
                </c:pt>
                <c:pt idx="5">
                  <c:v>#N/A</c:v>
                </c:pt>
                <c:pt idx="6">
                  <c:v>#N/A</c:v>
                </c:pt>
                <c:pt idx="7">
                  <c:v>2724</c:v>
                </c:pt>
                <c:pt idx="8">
                  <c:v>#N/A</c:v>
                </c:pt>
                <c:pt idx="9">
                  <c:v>#N/A</c:v>
                </c:pt>
                <c:pt idx="10">
                  <c:v>2626</c:v>
                </c:pt>
                <c:pt idx="11">
                  <c:v>#N/A</c:v>
                </c:pt>
                <c:pt idx="12">
                  <c:v>#N/A</c:v>
                </c:pt>
                <c:pt idx="13">
                  <c:v>2527</c:v>
                </c:pt>
                <c:pt idx="14">
                  <c:v>#N/A</c:v>
                </c:pt>
              </c:numCache>
            </c:numRef>
          </c:val>
          <c:smooth val="0"/>
          <c:extLst>
            <c:ext xmlns:c16="http://schemas.microsoft.com/office/drawing/2014/chart" uri="{C3380CC4-5D6E-409C-BE32-E72D297353CC}">
              <c16:uniqueId val="{00000008-407A-4AB0-BAE7-12DDC22357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56692</c:v>
                </c:pt>
                <c:pt idx="5">
                  <c:v>56642</c:v>
                </c:pt>
                <c:pt idx="8">
                  <c:v>56056</c:v>
                </c:pt>
                <c:pt idx="11">
                  <c:v>54250</c:v>
                </c:pt>
                <c:pt idx="14">
                  <c:v>52525</c:v>
                </c:pt>
              </c:numCache>
            </c:numRef>
          </c:val>
          <c:extLst>
            <c:ext xmlns:c16="http://schemas.microsoft.com/office/drawing/2014/chart" uri="{C3380CC4-5D6E-409C-BE32-E72D297353CC}">
              <c16:uniqueId val="{00000000-99E5-41DA-82D3-49866E97CF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14667</c:v>
                </c:pt>
                <c:pt idx="5">
                  <c:v>14628</c:v>
                </c:pt>
                <c:pt idx="8">
                  <c:v>14366</c:v>
                </c:pt>
                <c:pt idx="11">
                  <c:v>13925</c:v>
                </c:pt>
                <c:pt idx="14">
                  <c:v>13527</c:v>
                </c:pt>
              </c:numCache>
            </c:numRef>
          </c:val>
          <c:extLst>
            <c:ext xmlns:c16="http://schemas.microsoft.com/office/drawing/2014/chart" uri="{C3380CC4-5D6E-409C-BE32-E72D297353CC}">
              <c16:uniqueId val="{00000001-99E5-41DA-82D3-49866E97CF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4611</c:v>
                </c:pt>
                <c:pt idx="5">
                  <c:v>4833</c:v>
                </c:pt>
                <c:pt idx="8">
                  <c:v>6002</c:v>
                </c:pt>
                <c:pt idx="11">
                  <c:v>6237</c:v>
                </c:pt>
                <c:pt idx="14">
                  <c:v>6771</c:v>
                </c:pt>
              </c:numCache>
            </c:numRef>
          </c:val>
          <c:extLst>
            <c:ext xmlns:c16="http://schemas.microsoft.com/office/drawing/2014/chart" uri="{C3380CC4-5D6E-409C-BE32-E72D297353CC}">
              <c16:uniqueId val="{00000002-99E5-41DA-82D3-49866E97CF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E5-41DA-82D3-49866E97CF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E5-41DA-82D3-49866E97CF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176</c:v>
                </c:pt>
                <c:pt idx="3">
                  <c:v>246</c:v>
                </c:pt>
                <c:pt idx="6">
                  <c:v>229</c:v>
                </c:pt>
                <c:pt idx="9">
                  <c:v>205</c:v>
                </c:pt>
                <c:pt idx="12">
                  <c:v>225</c:v>
                </c:pt>
              </c:numCache>
            </c:numRef>
          </c:val>
          <c:extLst>
            <c:ext xmlns:c16="http://schemas.microsoft.com/office/drawing/2014/chart" uri="{C3380CC4-5D6E-409C-BE32-E72D297353CC}">
              <c16:uniqueId val="{00000005-99E5-41DA-82D3-49866E97CF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3954</c:v>
                </c:pt>
                <c:pt idx="3">
                  <c:v>4276</c:v>
                </c:pt>
                <c:pt idx="6">
                  <c:v>4523</c:v>
                </c:pt>
                <c:pt idx="9">
                  <c:v>4551</c:v>
                </c:pt>
                <c:pt idx="12">
                  <c:v>4636</c:v>
                </c:pt>
              </c:numCache>
            </c:numRef>
          </c:val>
          <c:extLst>
            <c:ext xmlns:c16="http://schemas.microsoft.com/office/drawing/2014/chart" uri="{C3380CC4-5D6E-409C-BE32-E72D297353CC}">
              <c16:uniqueId val="{00000006-99E5-41DA-82D3-49866E97CF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c:v>
                </c:pt>
                <c:pt idx="3">
                  <c:v>578</c:v>
                </c:pt>
                <c:pt idx="6">
                  <c:v>649</c:v>
                </c:pt>
                <c:pt idx="9">
                  <c:v>649</c:v>
                </c:pt>
                <c:pt idx="12">
                  <c:v>658</c:v>
                </c:pt>
              </c:numCache>
            </c:numRef>
          </c:val>
          <c:extLst>
            <c:ext xmlns:c16="http://schemas.microsoft.com/office/drawing/2014/chart" uri="{C3380CC4-5D6E-409C-BE32-E72D297353CC}">
              <c16:uniqueId val="{00000007-99E5-41DA-82D3-49866E97CF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35980</c:v>
                </c:pt>
                <c:pt idx="3">
                  <c:v>34547</c:v>
                </c:pt>
                <c:pt idx="6">
                  <c:v>32118</c:v>
                </c:pt>
                <c:pt idx="9">
                  <c:v>30700</c:v>
                </c:pt>
                <c:pt idx="12">
                  <c:v>29547</c:v>
                </c:pt>
              </c:numCache>
            </c:numRef>
          </c:val>
          <c:extLst>
            <c:ext xmlns:c16="http://schemas.microsoft.com/office/drawing/2014/chart" uri="{C3380CC4-5D6E-409C-BE32-E72D297353CC}">
              <c16:uniqueId val="{00000008-99E5-41DA-82D3-49866E97CF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1639</c:v>
                </c:pt>
                <c:pt idx="3">
                  <c:v>2148</c:v>
                </c:pt>
                <c:pt idx="6">
                  <c:v>1570</c:v>
                </c:pt>
                <c:pt idx="9">
                  <c:v>471</c:v>
                </c:pt>
                <c:pt idx="12">
                  <c:v>359</c:v>
                </c:pt>
              </c:numCache>
            </c:numRef>
          </c:val>
          <c:extLst>
            <c:ext xmlns:c16="http://schemas.microsoft.com/office/drawing/2014/chart" uri="{C3380CC4-5D6E-409C-BE32-E72D297353CC}">
              <c16:uniqueId val="{00000009-99E5-41DA-82D3-49866E97CF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64992</c:v>
                </c:pt>
                <c:pt idx="3">
                  <c:v>64967</c:v>
                </c:pt>
                <c:pt idx="6">
                  <c:v>65040</c:v>
                </c:pt>
                <c:pt idx="9">
                  <c:v>63312</c:v>
                </c:pt>
                <c:pt idx="12">
                  <c:v>61380</c:v>
                </c:pt>
              </c:numCache>
            </c:numRef>
          </c:val>
          <c:extLst>
            <c:ext xmlns:c16="http://schemas.microsoft.com/office/drawing/2014/chart" uri="{C3380CC4-5D6E-409C-BE32-E72D297353CC}">
              <c16:uniqueId val="{0000000A-99E5-41DA-82D3-49866E97CF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30867</c:v>
                </c:pt>
                <c:pt idx="2">
                  <c:v>#N/A</c:v>
                </c:pt>
                <c:pt idx="3">
                  <c:v>#N/A</c:v>
                </c:pt>
                <c:pt idx="4">
                  <c:v>30659</c:v>
                </c:pt>
                <c:pt idx="5">
                  <c:v>#N/A</c:v>
                </c:pt>
                <c:pt idx="6">
                  <c:v>#N/A</c:v>
                </c:pt>
                <c:pt idx="7">
                  <c:v>27707</c:v>
                </c:pt>
                <c:pt idx="8">
                  <c:v>#N/A</c:v>
                </c:pt>
                <c:pt idx="9">
                  <c:v>#N/A</c:v>
                </c:pt>
                <c:pt idx="10">
                  <c:v>25475</c:v>
                </c:pt>
                <c:pt idx="11">
                  <c:v>#N/A</c:v>
                </c:pt>
                <c:pt idx="12">
                  <c:v>#N/A</c:v>
                </c:pt>
                <c:pt idx="13">
                  <c:v>23982</c:v>
                </c:pt>
                <c:pt idx="14">
                  <c:v>#N/A</c:v>
                </c:pt>
              </c:numCache>
            </c:numRef>
          </c:val>
          <c:smooth val="0"/>
          <c:extLst>
            <c:ext xmlns:c16="http://schemas.microsoft.com/office/drawing/2014/chart" uri="{C3380CC4-5D6E-409C-BE32-E72D297353CC}">
              <c16:uniqueId val="{0000000B-99E5-41DA-82D3-49866E97CF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1713</c:v>
                </c:pt>
                <c:pt idx="1">
                  <c:v>1554</c:v>
                </c:pt>
                <c:pt idx="2">
                  <c:v>1936</c:v>
                </c:pt>
              </c:numCache>
            </c:numRef>
          </c:val>
          <c:extLst>
            <c:ext xmlns:c16="http://schemas.microsoft.com/office/drawing/2014/chart" uri="{C3380CC4-5D6E-409C-BE32-E72D297353CC}">
              <c16:uniqueId val="{00000000-D76F-4EA5-966D-C334F9E334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619</c:v>
                </c:pt>
                <c:pt idx="1">
                  <c:v>219</c:v>
                </c:pt>
                <c:pt idx="2">
                  <c:v>109</c:v>
                </c:pt>
              </c:numCache>
            </c:numRef>
          </c:val>
          <c:extLst>
            <c:ext xmlns:c16="http://schemas.microsoft.com/office/drawing/2014/chart" uri="{C3380CC4-5D6E-409C-BE32-E72D297353CC}">
              <c16:uniqueId val="{00000001-D76F-4EA5-966D-C334F9E334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2006</c:v>
                </c:pt>
                <c:pt idx="1">
                  <c:v>2800</c:v>
                </c:pt>
                <c:pt idx="2">
                  <c:v>3224</c:v>
                </c:pt>
              </c:numCache>
            </c:numRef>
          </c:val>
          <c:extLst>
            <c:ext xmlns:c16="http://schemas.microsoft.com/office/drawing/2014/chart" uri="{C3380CC4-5D6E-409C-BE32-E72D297353CC}">
              <c16:uniqueId val="{00000002-D76F-4EA5-966D-C334F9E334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{A878FA26-0A94-4CCB-BEF6-8D4D3BB82388}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FDB-483A-B433-CE8A53AB8D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{6A046C2E-D597-4BFA-88EE-62A6D07B695D}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B-483A-B433-CE8A53AB8D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{BA8D8BA0-252F-431B-8163-CEEA25B503D8}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B-483A-B433-CE8A53AB8D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{8EBAA422-0D33-4D83-A930-A29FEB55C364}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B-483A-B433-CE8A53AB8D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{D7201674-AADA-41AF-BDC2-3C0FCADB0410}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B-483A-B433-CE8A53AB8D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{9AC1FBA1-3D9A-47DE-BBF1-DA7D2FD5A4DB}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FDB-483A-B433-CE8A53AB8D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{DC0EF3C9-CFA3-467B-9AD6-370E0CD11B15}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FDB-483A-B433-CE8A53AB8D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{3D864AE5-D65C-4F2C-825F-627658FCF26B}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FDB-483A-B433-CE8A53AB8D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{6DA6A518-F95F-46A2-865E-846645088F75}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FDB-483A-B433-CE8A53AB8D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61.6</c:v>
                </c:pt>
                <c:pt idx="16">
                  <c:v>62.9</c:v>
                </c:pt>
                <c:pt idx="24">
                  <c:v>63.6</c:v>
                </c:pt>
                <c:pt idx="32">
                  <c:v>64.7</c:v>
                </c:pt>
              </c:numCache>
            </c:numRef>
          </c:xVal>
          <c:yVal>
            <c:numRef>
              <c:f>公会計指標分析・財政指標組合せ分析表!$BP$51:$DC$51</c:f>
              <c:numCache>
                <c:formatCode>#,##0.0;"▲ "#,##0.0</c:formatCode>
                <c:ptCount val="40"/>
                <c:pt idx="0">
                  <c:v>142.19999999999999</c:v>
                </c:pt>
                <c:pt idx="8">
                  <c:v>137.6</c:v>
                </c:pt>
                <c:pt idx="16">
                  <c:v>118.8</c:v>
                </c:pt>
                <c:pt idx="24">
                  <c:v>112.3</c:v>
                </c:pt>
                <c:pt idx="32">
                  <c:v>102.1</c:v>
                </c:pt>
              </c:numCache>
            </c:numRef>
          </c:yVal>
          <c:smooth val="0"/>
          <c:extLst>
            <c:ext xmlns:c16="http://schemas.microsoft.com/office/drawing/2014/chart" uri="{C3380CC4-5D6E-409C-BE32-E72D297353CC}">
              <c16:uniqueId val="{00000009-CFDB-483A-B433-CE8A53AB8D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{DC19143C-EB4F-48CE-8A1C-A1A9E4F16166}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FDB-483A-B433-CE8A53AB8D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{5D8E6792-4A38-46A3-84C9-2BC3117EC162}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B-483A-B433-CE8A53AB8D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{5CAD9C09-45D1-48A6-9ECB-20C4A81E7266}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B-483A-B433-CE8A53AB8D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{B12F0787-0861-4683-B33B-FFE24DAB217A}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B-483A-B433-CE8A53AB8D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{E927C816-B2BF-47CB-A83B-10F2B1F58B18}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B-483A-B433-CE8A53AB8D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{7E6F3430-E544-4BF2-9753-92688CCA9AA1}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FDB-483A-B433-CE8A53AB8D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{001A892A-C3A5-42A0-A666-4C8E81481097}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FDB-483A-B433-CE8A53AB8D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{7D0E6860-1367-43D8-9A2D-7913CFBFEE06}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FDB-483A-B433-CE8A53AB8D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{5C2FB95E-DE41-45A9-A632-6A46E2FDEA80}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FDB-483A-B433-CE8A53AB8D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CFDB-483A-B433-CE8A53AB8D33}"/>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{B8B75D86-41AE-4529-A208-F3C136D72119}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3C-41D8-A466-72EE0A997E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{BDB68A48-2E77-406D-83D8-D792004A3D29}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C-41D8-A466-72EE0A997E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{703D2D3E-7326-4F6A-BE22-3BE5723A852F}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C-41D8-A466-72EE0A997E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{4B2FD0C5-79A4-46C5-B412-7263A7173D5C}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C-41D8-A466-72EE0A997E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{9170B7F0-9431-4768-847A-CD6E330869EB}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C-41D8-A466-72EE0A997E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{73664620-6742-4F41-80DD-6BB58DA2B1F6}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3C-41D8-A466-72EE0A997E01}"/>
                </c:ext>
              </c:extLst>
            </c:dLbl>
            <c:dLbl>
              <c:idx val="16"/>
              <c:layout>
                <c:manualLayout>
                  <c:x val="-3.7200175865427912E-2"/>
                  <c:y val="-5.50654938978990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{5900065E-6503-4FC2-A806-49E7CA7760B2}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3C-41D8-A466-72EE0A997E01}"/>
                </c:ext>
              </c:extLst>
            </c:dLbl>
            <c:dLbl>
              <c:idx val="24"/>
              <c:layout>
                <c:manualLayout>
                  <c:x val="-2.5940509584723256E-2"/>
                  <c:y val="-6.70393730559549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{44DDC579-619B-46F1-A592-AEBE1DAD247B}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3C-41D8-A466-72EE0A997E01}"/>
                </c:ext>
              </c:extLst>
            </c:dLbl>
            <c:dLbl>
              <c:idx val="32"/>
              <c:layout>
                <c:manualLayout>
                  <c:x val="-3.1570342725075584E-2"/>
                  <c:y val="-6.514473182195852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{2AC53DFD-EAD0-4118-94A8-0C4BF4008412}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3C-41D8-A466-72EE0A997E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12.9</c:v>
                </c:pt>
                <c:pt idx="16">
                  <c:v>11.9</c:v>
                </c:pt>
                <c:pt idx="24">
                  <c:v>11.7</c:v>
                </c:pt>
                <c:pt idx="32">
                  <c:v>11.3</c:v>
                </c:pt>
              </c:numCache>
            </c:numRef>
          </c:xVal>
          <c:yVal>
            <c:numRef>
              <c:f>公会計指標分析・財政指標組合せ分析表!$BP$73:$DC$73</c:f>
              <c:numCache>
                <c:formatCode>#,##0.0;"▲ "#,##0.0</c:formatCode>
                <c:ptCount val="40"/>
                <c:pt idx="0">
                  <c:v>142.19999999999999</c:v>
                </c:pt>
                <c:pt idx="8">
                  <c:v>137.6</c:v>
                </c:pt>
                <c:pt idx="16">
                  <c:v>118.8</c:v>
                </c:pt>
                <c:pt idx="24">
                  <c:v>112.3</c:v>
                </c:pt>
                <c:pt idx="32">
                  <c:v>102.1</c:v>
                </c:pt>
              </c:numCache>
            </c:numRef>
          </c:yVal>
          <c:smooth val="0"/>
          <c:extLst>
            <c:ext xmlns:c16="http://schemas.microsoft.com/office/drawing/2014/chart" uri="{C3380CC4-5D6E-409C-BE32-E72D297353CC}">
              <c16:uniqueId val="{00000009-B53C-41D8-A466-72EE0A997E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24752604104234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{CA6E4777-9776-48E0-8A00-942BB9D00D35}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3C-41D8-A466-72EE0A997E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{4ED1622A-75BA-401F-BFB5-09F1AB6462BF}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C-41D8-A466-72EE0A997E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{6391279E-BDBB-410A-B2DA-023DFF1104BD}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C-41D8-A466-72EE0A997E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{3BB5282F-0178-42B0-93A8-52AA02DFBC53}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C-41D8-A466-72EE0A997E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{37A0E2E7-FE60-4177-AD44-1BF7449AAA8C}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C-41D8-A466-72EE0A997E01}"/>
                </c:ext>
              </c:extLst>
            </c:dLbl>
            <c:dLbl>
              <c:idx val="8"/>
              <c:layout>
                <c:manualLayout>
                  <c:x val="0"/>
                  <c:y val="4.570719230745520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{0940B68C-E7F6-4013-AE64-8A16B0E2FA24}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3C-41D8-A466-72EE0A997E01}"/>
                </c:ext>
              </c:extLst>
            </c:dLbl>
            <c:dLbl>
              <c:idx val="16"/>
              <c:layout>
                <c:manualLayout>
                  <c:x val="0"/>
                  <c:y val="-4.441207556371741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{9172E268-28C1-4D85-AC6A-4D56AD6AC5DB}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3C-41D8-A466-72EE0A997E01}"/>
                </c:ext>
              </c:extLst>
            </c:dLbl>
            <c:dLbl>
              <c:idx val="24"/>
              <c:layout>
                <c:manualLayout>
                  <c:x val="0"/>
                  <c:y val="4.4510883227493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{D8A0F6C0-9A64-4E07-94F0-8756E193E03F}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3C-41D8-A466-72EE0A997E01}"/>
                </c:ext>
              </c:extLst>
            </c:dLbl>
            <c:dLbl>
              <c:idx val="32"/>
              <c:layout>
                <c:manualLayout>
                  <c:x val="0"/>
                  <c:y val="6.669431682977066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{AF92A59D-B283-4140-9ACB-D8A66BA23314}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3C-41D8-A466-72EE0A997E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B53C-41D8-A466-72EE0A997E01}"/>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元利償還金等については、事業の選択と集中による市債発行額の管理、財政状況に応じた繰上償還等の実施により年々減少しており、市債償還のピーク期は過ぎたと言える。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過去に実施した大型プロジェクトや国の経済対策に伴って発行した市債の償還の影響が依然として残っており、類似団体、全国平均及び県内平均を大きく上回っている状況となっているため、引続き、実質公債費比率の改善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満期一括償還地方債は発行していない。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過去に実施した大型プロジェクト、道路や学校等の社会資本整備や国の数次にわたる経済対策に伴う市債発行により、全国平均、県内平均、類似団体内平均を大きく上回っている。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また、本市は人口規模に比べて市域が広く、集落が点在しているため、下水道事業を実施するにあたり、管渠延長が長くなるなど、整備に多大な経費を要していることも要因の一つである。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年度は市債の新規発行抑制や繰上償還等による市債残高の減少等により、前年度より改善。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今後も、全会計の市債残高を圧縮し、将来負担の軽減に努める。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石川県小松市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決算剰余金として財政調整基金に</a:t>
          </a:r>
          <a:r>
            <a:rPr kumimoji="1" lang="en-US" altLang="ja-JP" sz="1400" b="0" i="0" baseline="0">
              <a:solidFill>
                <a:sysClr val="windowText" lastClr="000000"/>
              </a:solidFill>
              <a:effectLst/>
              <a:latin typeface="+mn-lt"/>
              <a:ea typeface="+mn-ea"/>
              <a:cs typeface="+mn-cs"/>
            </a:rPr>
            <a:t>3.8</a:t>
          </a:r>
          <a:r>
            <a:rPr kumimoji="1" lang="ja-JP" altLang="ja-JP" sz="1400" b="0" i="0" baseline="0">
              <a:solidFill>
                <a:sysClr val="windowText" lastClr="000000"/>
              </a:solidFill>
              <a:effectLst/>
              <a:latin typeface="+mn-lt"/>
              <a:ea typeface="+mn-ea"/>
              <a:cs typeface="+mn-cs"/>
            </a:rPr>
            <a:t>億円を積み立て</a:t>
          </a:r>
          <a:r>
            <a:rPr kumimoji="1" lang="ja-JP" altLang="en-US" sz="1400" b="0" i="0" baseline="0">
              <a:solidFill>
                <a:sysClr val="windowText" lastClr="000000"/>
              </a:solidFill>
              <a:effectLst/>
              <a:latin typeface="+mn-lt"/>
              <a:ea typeface="+mn-ea"/>
              <a:cs typeface="+mn-cs"/>
            </a:rPr>
            <a:t>。また，後年度の企業誘致活動等に係る費用に備えて，</a:t>
          </a:r>
          <a:r>
            <a:rPr kumimoji="1" lang="ja-JP" altLang="ja-JP" sz="1400" b="0" i="0" baseline="0">
              <a:solidFill>
                <a:sysClr val="windowText" lastClr="000000"/>
              </a:solidFill>
              <a:effectLst/>
              <a:latin typeface="+mn-lt"/>
              <a:ea typeface="+mn-ea"/>
              <a:cs typeface="+mn-cs"/>
            </a:rPr>
            <a:t>地域活性化対策基金</a:t>
          </a:r>
          <a:r>
            <a:rPr kumimoji="1" lang="ja-JP" altLang="en-US" sz="1400" b="0" i="0" baseline="0">
              <a:solidFill>
                <a:sysClr val="windowText" lastClr="000000"/>
              </a:solidFill>
              <a:effectLst/>
              <a:latin typeface="+mn-lt"/>
              <a:ea typeface="+mn-ea"/>
              <a:cs typeface="+mn-cs"/>
            </a:rPr>
            <a:t>に約</a:t>
          </a:r>
          <a:r>
            <a:rPr kumimoji="1" lang="en-US" altLang="ja-JP" sz="1400" b="0" i="0" baseline="0">
              <a:solidFill>
                <a:sysClr val="windowText" lastClr="000000"/>
              </a:solidFill>
              <a:effectLst/>
              <a:latin typeface="+mn-lt"/>
              <a:ea typeface="+mn-ea"/>
              <a:cs typeface="+mn-cs"/>
            </a:rPr>
            <a:t>1.8</a:t>
          </a:r>
          <a:r>
            <a:rPr kumimoji="1" lang="ja-JP" altLang="en-US" sz="1400" b="0" i="0" baseline="0">
              <a:solidFill>
                <a:sysClr val="windowText" lastClr="000000"/>
              </a:solidFill>
              <a:effectLst/>
              <a:latin typeface="+mn-lt"/>
              <a:ea typeface="+mn-ea"/>
              <a:cs typeface="+mn-cs"/>
            </a:rPr>
            <a:t>億円を</a:t>
          </a:r>
          <a:r>
            <a:rPr kumimoji="1" lang="ja-JP" altLang="ja-JP" sz="1400" b="0" i="0" baseline="0">
              <a:solidFill>
                <a:sysClr val="windowText" lastClr="000000"/>
              </a:solidFill>
              <a:effectLst/>
              <a:latin typeface="+mn-lt"/>
              <a:ea typeface="+mn-ea"/>
              <a:cs typeface="+mn-cs"/>
            </a:rPr>
            <a:t>積み立てを行った</a:t>
          </a:r>
          <a:r>
            <a:rPr kumimoji="1" lang="ja-JP" altLang="en-US" sz="1400" b="0" i="0" baseline="0">
              <a:solidFill>
                <a:sysClr val="windowText" lastClr="000000"/>
              </a:solidFill>
              <a:effectLst/>
              <a:latin typeface="+mn-lt"/>
              <a:ea typeface="+mn-ea"/>
              <a:cs typeface="+mn-cs"/>
            </a:rPr>
            <a:t>ほか，繰上償還の財源として減債基金を</a:t>
          </a:r>
          <a:r>
            <a:rPr kumimoji="1" lang="en-US" altLang="ja-JP" sz="1400" b="0" i="0" baseline="0">
              <a:solidFill>
                <a:sysClr val="windowText" lastClr="000000"/>
              </a:solidFill>
              <a:effectLst/>
              <a:latin typeface="+mn-lt"/>
              <a:ea typeface="+mn-ea"/>
              <a:cs typeface="+mn-cs"/>
            </a:rPr>
            <a:t>1.1</a:t>
          </a:r>
          <a:r>
            <a:rPr kumimoji="1" lang="ja-JP" altLang="en-US" sz="1400" b="0" i="0" baseline="0">
              <a:solidFill>
                <a:sysClr val="windowText" lastClr="000000"/>
              </a:solidFill>
              <a:effectLst/>
              <a:latin typeface="+mn-lt"/>
              <a:ea typeface="+mn-ea"/>
              <a:cs typeface="+mn-cs"/>
            </a:rPr>
            <a:t>億円取崩したが</a:t>
          </a:r>
          <a:r>
            <a:rPr kumimoji="1" lang="ja-JP" altLang="ja-JP" sz="1400" b="0" i="0" baseline="0">
              <a:solidFill>
                <a:sysClr val="windowText" lastClr="000000"/>
              </a:solidFill>
              <a:effectLst/>
              <a:latin typeface="+mn-lt"/>
              <a:ea typeface="+mn-ea"/>
              <a:cs typeface="+mn-cs"/>
            </a:rPr>
            <a:t>，基金全体としては</a:t>
          </a:r>
          <a:r>
            <a:rPr kumimoji="1" lang="ja-JP" altLang="en-US" sz="1400" b="0" i="0" baseline="0">
              <a:solidFill>
                <a:sysClr val="windowText" lastClr="000000"/>
              </a:solidFill>
              <a:effectLst/>
              <a:latin typeface="+mn-lt"/>
              <a:ea typeface="+mn-ea"/>
              <a:cs typeface="+mn-cs"/>
            </a:rPr>
            <a:t>約</a:t>
          </a:r>
          <a:r>
            <a:rPr kumimoji="1" lang="en-US" altLang="ja-JP" sz="1400" b="0" i="0" baseline="0">
              <a:solidFill>
                <a:sysClr val="windowText" lastClr="000000"/>
              </a:solidFill>
              <a:effectLst/>
              <a:latin typeface="+mn-lt"/>
              <a:ea typeface="+mn-ea"/>
              <a:cs typeface="+mn-cs"/>
            </a:rPr>
            <a:t>6.9</a:t>
          </a:r>
          <a:r>
            <a:rPr kumimoji="1" lang="ja-JP" altLang="en-US" sz="1400" b="0" i="0" baseline="0">
              <a:solidFill>
                <a:sysClr val="windowText" lastClr="000000"/>
              </a:solidFill>
              <a:effectLst/>
              <a:latin typeface="+mn-lt"/>
              <a:ea typeface="+mn-ea"/>
              <a:cs typeface="+mn-cs"/>
            </a:rPr>
            <a:t>億円</a:t>
          </a:r>
          <a:r>
            <a:rPr kumimoji="1" lang="ja-JP" altLang="ja-JP" sz="1400" b="0" i="0" baseline="0">
              <a:solidFill>
                <a:sysClr val="windowText" lastClr="000000"/>
              </a:solidFill>
              <a:effectLst/>
              <a:latin typeface="+mn-lt"/>
              <a:ea typeface="+mn-ea"/>
              <a:cs typeface="+mn-cs"/>
            </a:rPr>
            <a:t>の増となった。</a:t>
          </a:r>
          <a:endParaRPr lang="ja-JP" altLang="ja-JP" sz="1400">
            <a:solidFill>
              <a:sysClr val="windowText" lastClr="000000"/>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財政調整基金・減債基金・地域経済活性化対策基金を合わせて主要</a:t>
          </a:r>
          <a:r>
            <a:rPr kumimoji="1" lang="en-US" altLang="ja-JP" sz="1400" b="0" i="0" baseline="0">
              <a:solidFill>
                <a:sysClr val="windowText" lastClr="000000"/>
              </a:solidFill>
              <a:effectLst/>
              <a:latin typeface="+mn-lt"/>
              <a:ea typeface="+mn-ea"/>
              <a:cs typeface="+mn-cs"/>
            </a:rPr>
            <a:t>3</a:t>
          </a:r>
          <a:r>
            <a:rPr kumimoji="1" lang="ja-JP" altLang="ja-JP" sz="1400" b="0" i="0" baseline="0">
              <a:solidFill>
                <a:sysClr val="windowText" lastClr="000000"/>
              </a:solidFill>
              <a:effectLst/>
              <a:latin typeface="+mn-lt"/>
              <a:ea typeface="+mn-ea"/>
              <a:cs typeface="+mn-cs"/>
            </a:rPr>
            <a:t>基金として位置づけ、標準財政規模の</a:t>
          </a:r>
          <a:r>
            <a:rPr kumimoji="1" lang="en-US" altLang="ja-JP" sz="1400" b="0" i="0" baseline="0">
              <a:solidFill>
                <a:sysClr val="windowText" lastClr="000000"/>
              </a:solidFill>
              <a:effectLst/>
              <a:latin typeface="+mn-lt"/>
              <a:ea typeface="+mn-ea"/>
              <a:cs typeface="+mn-cs"/>
            </a:rPr>
            <a:t>10</a:t>
          </a:r>
          <a:r>
            <a:rPr kumimoji="1" lang="ja-JP" altLang="ja-JP" sz="1400" b="0" i="0" baseline="0">
              <a:solidFill>
                <a:sysClr val="windowText" lastClr="000000"/>
              </a:solidFill>
              <a:effectLst/>
              <a:latin typeface="+mn-lt"/>
              <a:ea typeface="+mn-ea"/>
              <a:cs typeface="+mn-cs"/>
            </a:rPr>
            <a:t>％（</a:t>
          </a:r>
          <a:r>
            <a:rPr kumimoji="1" lang="en-US" altLang="ja-JP" sz="1400" b="0" i="0" baseline="0">
              <a:solidFill>
                <a:sysClr val="windowText" lastClr="000000"/>
              </a:solidFill>
              <a:effectLst/>
              <a:latin typeface="+mn-lt"/>
              <a:ea typeface="+mn-ea"/>
              <a:cs typeface="+mn-cs"/>
            </a:rPr>
            <a:t>26</a:t>
          </a:r>
          <a:r>
            <a:rPr kumimoji="1" lang="ja-JP" altLang="ja-JP" sz="1400" b="0" i="0" baseline="0">
              <a:solidFill>
                <a:sysClr val="windowText" lastClr="000000"/>
              </a:solidFill>
              <a:effectLst/>
              <a:latin typeface="+mn-lt"/>
              <a:ea typeface="+mn-ea"/>
              <a:cs typeface="+mn-cs"/>
            </a:rPr>
            <a:t>億円程度）を目安に基金の確保に努めている。平成</a:t>
          </a:r>
          <a:r>
            <a:rPr kumimoji="1" lang="en-US" altLang="ja-JP" sz="1400" b="0" i="0" baseline="0">
              <a:solidFill>
                <a:sysClr val="windowText" lastClr="000000"/>
              </a:solidFill>
              <a:effectLst/>
              <a:latin typeface="+mn-lt"/>
              <a:ea typeface="+mn-ea"/>
              <a:cs typeface="+mn-cs"/>
            </a:rPr>
            <a:t>20</a:t>
          </a:r>
          <a:r>
            <a:rPr kumimoji="1" lang="ja-JP" altLang="ja-JP" sz="1400" b="0" i="0" baseline="0">
              <a:solidFill>
                <a:sysClr val="windowText" lastClr="000000"/>
              </a:solidFill>
              <a:effectLst/>
              <a:latin typeface="+mn-lt"/>
              <a:ea typeface="+mn-ea"/>
              <a:cs typeface="+mn-cs"/>
            </a:rPr>
            <a:t>年秋のリーマンショックの影響による歳入不足の補填や，市債の繰上返済を優先的に行っていたため、平成</a:t>
          </a:r>
          <a:r>
            <a:rPr kumimoji="1" lang="en-US" altLang="ja-JP" sz="1400" b="0" i="0" baseline="0">
              <a:solidFill>
                <a:sysClr val="windowText" lastClr="000000"/>
              </a:solidFill>
              <a:effectLst/>
              <a:latin typeface="+mn-lt"/>
              <a:ea typeface="+mn-ea"/>
              <a:cs typeface="+mn-cs"/>
            </a:rPr>
            <a:t>23</a:t>
          </a:r>
          <a:r>
            <a:rPr kumimoji="1" lang="ja-JP" altLang="ja-JP" sz="1400" b="0" i="0" baseline="0">
              <a:solidFill>
                <a:sysClr val="windowText" lastClr="000000"/>
              </a:solidFill>
              <a:effectLst/>
              <a:latin typeface="+mn-lt"/>
              <a:ea typeface="+mn-ea"/>
              <a:cs typeface="+mn-cs"/>
            </a:rPr>
            <a:t>年度末まで</a:t>
          </a:r>
          <a:r>
            <a:rPr kumimoji="1" lang="en-US" altLang="ja-JP" sz="1400" b="0" i="0" baseline="0">
              <a:solidFill>
                <a:sysClr val="windowText" lastClr="000000"/>
              </a:solidFill>
              <a:effectLst/>
              <a:latin typeface="+mn-lt"/>
              <a:ea typeface="+mn-ea"/>
              <a:cs typeface="+mn-cs"/>
            </a:rPr>
            <a:t>3</a:t>
          </a:r>
          <a:r>
            <a:rPr kumimoji="1" lang="ja-JP" altLang="ja-JP" sz="1400" b="0" i="0" baseline="0">
              <a:solidFill>
                <a:sysClr val="windowText" lastClr="000000"/>
              </a:solidFill>
              <a:effectLst/>
              <a:latin typeface="+mn-lt"/>
              <a:ea typeface="+mn-ea"/>
              <a:cs typeface="+mn-cs"/>
            </a:rPr>
            <a:t>基金合計で</a:t>
          </a:r>
          <a:r>
            <a:rPr kumimoji="1" lang="en-US" altLang="ja-JP" sz="1400" b="0" i="0" baseline="0">
              <a:solidFill>
                <a:sysClr val="windowText" lastClr="000000"/>
              </a:solidFill>
              <a:effectLst/>
              <a:latin typeface="+mn-lt"/>
              <a:ea typeface="+mn-ea"/>
              <a:cs typeface="+mn-cs"/>
            </a:rPr>
            <a:t>20</a:t>
          </a:r>
          <a:r>
            <a:rPr kumimoji="1" lang="ja-JP" altLang="ja-JP" sz="1400" b="0" i="0" baseline="0">
              <a:solidFill>
                <a:sysClr val="windowText" lastClr="000000"/>
              </a:solidFill>
              <a:effectLst/>
              <a:latin typeface="+mn-lt"/>
              <a:ea typeface="+mn-ea"/>
              <a:cs typeface="+mn-cs"/>
            </a:rPr>
            <a:t>億円を下回っていたが、近年の積み増しにより令和</a:t>
          </a:r>
          <a:r>
            <a:rPr kumimoji="1" lang="ja-JP" altLang="en-US" sz="1400" b="0" i="0" baseline="0">
              <a:solidFill>
                <a:sysClr val="windowText" lastClr="000000"/>
              </a:solidFill>
              <a:effectLst/>
              <a:latin typeface="+mn-lt"/>
              <a:ea typeface="+mn-ea"/>
              <a:cs typeface="+mn-cs"/>
            </a:rPr>
            <a:t>５</a:t>
          </a:r>
          <a:r>
            <a:rPr kumimoji="1" lang="ja-JP" altLang="ja-JP" sz="1400" b="0" i="0" baseline="0">
              <a:solidFill>
                <a:sysClr val="windowText" lastClr="000000"/>
              </a:solidFill>
              <a:effectLst/>
              <a:latin typeface="+mn-lt"/>
              <a:ea typeface="+mn-ea"/>
              <a:cs typeface="+mn-cs"/>
            </a:rPr>
            <a:t>年度末で</a:t>
          </a:r>
          <a:r>
            <a:rPr kumimoji="1" lang="en-US" altLang="ja-JP" sz="1400" b="0" i="0" baseline="0">
              <a:solidFill>
                <a:sysClr val="windowText" lastClr="000000"/>
              </a:solidFill>
              <a:effectLst/>
              <a:latin typeface="+mn-lt"/>
              <a:ea typeface="+mn-ea"/>
              <a:cs typeface="+mn-cs"/>
            </a:rPr>
            <a:t>52.7</a:t>
          </a:r>
          <a:r>
            <a:rPr kumimoji="1" lang="ja-JP" altLang="ja-JP" sz="1400" b="0" i="0" baseline="0">
              <a:solidFill>
                <a:sysClr val="windowText" lastClr="000000"/>
              </a:solidFill>
              <a:effectLst/>
              <a:latin typeface="+mn-lt"/>
              <a:ea typeface="+mn-ea"/>
              <a:cs typeface="+mn-cs"/>
            </a:rPr>
            <a:t>億円の基金残高となっている。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今後も、突発的な財政需要に対応できるよう基金を確保し、安定的な財政運営を図っていく。</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地域経済活性化対策基金：都市基盤の整備、地域産業の振興、生活環境の整備、文化の向上等地域経済活性化を推進</a:t>
          </a:r>
          <a:endParaRPr lang="ja-JP" altLang="ja-JP" sz="1400">
            <a:effectLst/>
          </a:endParaRPr>
        </a:p>
        <a:p>
          <a:r>
            <a:rPr kumimoji="1" lang="ja-JP" altLang="ja-JP" sz="1400">
              <a:solidFill>
                <a:schemeClr val="dk1"/>
              </a:solidFill>
              <a:effectLst/>
              <a:latin typeface="+mn-lt"/>
              <a:ea typeface="+mn-ea"/>
              <a:cs typeface="+mn-cs"/>
            </a:rPr>
            <a:t>未来教育推進基金：科学教育･外国語教育等，地域と世界で活躍する人材育成教育の推進</a:t>
          </a:r>
          <a:endParaRPr lang="ja-JP" altLang="ja-JP" sz="1400">
            <a:effectLst/>
          </a:endParaRPr>
        </a:p>
        <a:p>
          <a:r>
            <a:rPr kumimoji="1" lang="ja-JP" altLang="ja-JP" sz="1400">
              <a:solidFill>
                <a:schemeClr val="dk1"/>
              </a:solidFill>
              <a:effectLst/>
              <a:latin typeface="+mn-lt"/>
              <a:ea typeface="+mn-ea"/>
              <a:cs typeface="+mn-cs"/>
            </a:rPr>
            <a:t>エコロジーパークこまつ基金：ごみ処理施設の整備を図る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後年度の企業誘致活動に係る費用に備えて地域経済活性化対策基金に積立（</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億円）</a:t>
          </a:r>
          <a:endParaRPr lang="ja-JP" altLang="ja-JP" sz="1300">
            <a:effectLst/>
          </a:endParaRPr>
        </a:p>
        <a:p>
          <a:r>
            <a:rPr kumimoji="1" lang="en-US" altLang="ja-JP" sz="1300">
              <a:solidFill>
                <a:schemeClr val="dk1"/>
              </a:solidFill>
              <a:effectLst/>
              <a:latin typeface="+mn-lt"/>
              <a:ea typeface="+mn-ea"/>
              <a:cs typeface="+mn-cs"/>
            </a:rPr>
            <a:t>GIGA</a:t>
          </a:r>
          <a:r>
            <a:rPr kumimoji="1" lang="ja-JP" altLang="ja-JP" sz="1300">
              <a:solidFill>
                <a:schemeClr val="dk1"/>
              </a:solidFill>
              <a:effectLst/>
              <a:latin typeface="+mn-lt"/>
              <a:ea typeface="+mn-ea"/>
              <a:cs typeface="+mn-cs"/>
            </a:rPr>
            <a:t>スクール機器の更新（約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年後）</a:t>
          </a:r>
          <a:r>
            <a:rPr kumimoji="1" lang="ja-JP" altLang="en-US" sz="1300">
              <a:solidFill>
                <a:schemeClr val="dk1"/>
              </a:solidFill>
              <a:effectLst/>
              <a:latin typeface="+mn-lt"/>
              <a:ea typeface="+mn-ea"/>
              <a:cs typeface="+mn-cs"/>
            </a:rPr>
            <a:t>や各種教育支援員の関連して</a:t>
          </a:r>
          <a:r>
            <a:rPr kumimoji="1" lang="ja-JP" altLang="ja-JP" sz="1300">
              <a:solidFill>
                <a:schemeClr val="dk1"/>
              </a:solidFill>
              <a:effectLst/>
              <a:latin typeface="+mn-lt"/>
              <a:ea typeface="+mn-ea"/>
              <a:cs typeface="+mn-cs"/>
            </a:rPr>
            <a:t>未来教育推進基金に積立（</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a:t>
          </a:r>
          <a:endParaRPr lang="ja-JP" altLang="ja-JP" sz="1300">
            <a:effectLst/>
          </a:endParaRPr>
        </a:p>
        <a:p>
          <a:r>
            <a:rPr kumimoji="1" lang="ja-JP" altLang="ja-JP" sz="1300">
              <a:solidFill>
                <a:schemeClr val="dk1"/>
              </a:solidFill>
              <a:effectLst/>
              <a:latin typeface="+mn-lt"/>
              <a:ea typeface="+mn-ea"/>
              <a:cs typeface="+mn-cs"/>
            </a:rPr>
            <a:t>クリーンセンター売電収入分の一部をエコロジーパークこまつ基金に積立て</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基金の設置目的に沿って活用していく。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令和</a:t>
          </a:r>
          <a:r>
            <a:rPr kumimoji="1" lang="ja-JP" altLang="en-US" sz="1400" b="0" i="0" baseline="0">
              <a:solidFill>
                <a:sysClr val="windowText" lastClr="000000"/>
              </a:solidFill>
              <a:effectLst/>
              <a:latin typeface="+mn-lt"/>
              <a:ea typeface="+mn-ea"/>
              <a:cs typeface="+mn-cs"/>
            </a:rPr>
            <a:t>５</a:t>
          </a:r>
          <a:r>
            <a:rPr kumimoji="1" lang="ja-JP" altLang="ja-JP" sz="1400" b="0" i="0" baseline="0">
              <a:solidFill>
                <a:sysClr val="windowText" lastClr="000000"/>
              </a:solidFill>
              <a:effectLst/>
              <a:latin typeface="+mn-lt"/>
              <a:ea typeface="+mn-ea"/>
              <a:cs typeface="+mn-cs"/>
            </a:rPr>
            <a:t>年度は、決算剰余金積立</a:t>
          </a:r>
          <a:r>
            <a:rPr kumimoji="1" lang="en-US" altLang="ja-JP" sz="1400" b="0" i="0" baseline="0">
              <a:solidFill>
                <a:sysClr val="windowText" lastClr="000000"/>
              </a:solidFill>
              <a:effectLst/>
              <a:latin typeface="+mn-lt"/>
              <a:ea typeface="+mn-ea"/>
              <a:cs typeface="+mn-cs"/>
            </a:rPr>
            <a:t>3.8</a:t>
          </a:r>
          <a:r>
            <a:rPr kumimoji="1" lang="ja-JP" altLang="ja-JP" sz="1400" b="0" i="0" baseline="0">
              <a:solidFill>
                <a:sysClr val="windowText" lastClr="000000"/>
              </a:solidFill>
              <a:effectLst/>
              <a:latin typeface="+mn-lt"/>
              <a:ea typeface="+mn-ea"/>
              <a:cs typeface="+mn-cs"/>
            </a:rPr>
            <a:t>億円に対し</a:t>
          </a:r>
          <a:r>
            <a:rPr kumimoji="1" lang="ja-JP" altLang="en-US" sz="1400" b="0" i="0" baseline="0">
              <a:solidFill>
                <a:sysClr val="windowText" lastClr="000000"/>
              </a:solidFill>
              <a:effectLst/>
              <a:latin typeface="+mn-lt"/>
              <a:ea typeface="+mn-ea"/>
              <a:cs typeface="+mn-cs"/>
            </a:rPr>
            <a:t>，取崩は行っていない。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減債基金・地域経済活性化対策基金と合わせて主要３基金として位置づけており、標準財政規模の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％を目安に基金の確保に努める。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年度は，地方債の繰上げ償還の財源とするため</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億円を取崩した。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満期一括償還地方債を発行していないことから，減債基金は年度間の公債費負担平準化を図るための繰上償還財源として考えている。</a:t>
          </a:r>
          <a:endParaRPr lang="ja-JP" altLang="ja-JP" sz="1400">
            <a:effectLst/>
          </a:endParaRPr>
        </a:p>
        <a:p>
          <a:r>
            <a:rPr kumimoji="1" lang="ja-JP" altLang="ja-JP" sz="1400">
              <a:solidFill>
                <a:schemeClr val="dk1"/>
              </a:solidFill>
              <a:effectLst/>
              <a:latin typeface="+mn-lt"/>
              <a:ea typeface="+mn-ea"/>
              <a:cs typeface="+mn-cs"/>
            </a:rPr>
            <a:t>　実質公債費比率・将来負担比率とも類似団体中最も高い比率であり、本市における財政上の大きな課題となっている。市債残高を圧縮するため、将来負担の軽減に努める。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グラフの範囲外ではあるが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エコロジーパークこまつクリーンセンター（新ごみ焼却施設）が完成し，有形固定資産額が大きく増加したため，有形固定資産減価償却率の伸びが一時的に緩やかになっているが，それ以降は類似団体内平均値と同程度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徐々に増加する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今後も小松市公共施設マネジメント計画（公共施設総合管理計画）により，公共施設の適正配置，長寿命化等を通じて資産管理を進めていく必要がある。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4699635"/>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00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467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61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59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54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50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44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142621</xdr:rowOff>
    </xdr:from>
    <xdr:to>
      <xdr:col>23</xdr:col>
      <xdr:colOff>136525</xdr:colOff>
      <xdr:row>33</xdr:row>
      <xdr:rowOff>72771</xdr:rowOff>
    </xdr:to>
    <xdr:sp textlink="">
      <xdr:nvSpPr>
        <xdr:cNvPr id="79" name="楕円 78">
          <a:extLst>
            <a:ext uri="{FF2B5EF4-FFF2-40B4-BE49-F238E27FC236}">
              <a16:creationId xmlns:a16="http://schemas.microsoft.com/office/drawing/2014/main" id="{00000000-0008-0000-0D00-00004F000000}"/>
            </a:ext>
          </a:extLst>
        </xdr:cNvPr>
        <xdr:cNvSpPr/>
      </xdr:nvSpPr>
      <xdr:spPr>
        <a:xfrm>
          <a:off x="4711700" y="56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121048</xdr:rowOff>
    </xdr:from>
    <xdr:ext cx="405111" cy="259045"/>
    <xdr:sp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60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95123</xdr:rowOff>
    </xdr:from>
    <xdr:to>
      <xdr:col>19</xdr:col>
      <xdr:colOff>187325</xdr:colOff>
      <xdr:row>33</xdr:row>
      <xdr:rowOff>25273</xdr:rowOff>
    </xdr:to>
    <xdr:sp textlink="">
      <xdr:nvSpPr>
        <xdr:cNvPr id="81" name="楕円 80">
          <a:extLst>
            <a:ext uri="{FF2B5EF4-FFF2-40B4-BE49-F238E27FC236}">
              <a16:creationId xmlns:a16="http://schemas.microsoft.com/office/drawing/2014/main" id="{00000000-0008-0000-0D00-000051000000}"/>
            </a:ext>
          </a:extLst>
        </xdr:cNvPr>
        <xdr:cNvSpPr/>
      </xdr:nvSpPr>
      <xdr:spPr>
        <a:xfrm>
          <a:off x="4000500" y="55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145923</xdr:rowOff>
    </xdr:from>
    <xdr:to>
      <xdr:col>23</xdr:col>
      <xdr:colOff>85725</xdr:colOff>
      <xdr:row>33</xdr:row>
      <xdr:rowOff>21971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632323"/>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64897</xdr:rowOff>
    </xdr:from>
    <xdr:to>
      <xdr:col>15</xdr:col>
      <xdr:colOff>187325</xdr:colOff>
      <xdr:row>32</xdr:row>
      <xdr:rowOff>166497</xdr:rowOff>
    </xdr:to>
    <xdr:sp textlink="">
      <xdr:nvSpPr>
        <xdr:cNvPr id="83" name="楕円 82">
          <a:extLst>
            <a:ext uri="{FF2B5EF4-FFF2-40B4-BE49-F238E27FC236}">
              <a16:creationId xmlns:a16="http://schemas.microsoft.com/office/drawing/2014/main" id="{00000000-0008-0000-0D00-000053000000}"/>
            </a:ext>
          </a:extLst>
        </xdr:cNvPr>
        <xdr:cNvSpPr/>
      </xdr:nvSpPr>
      <xdr:spPr>
        <a:xfrm>
          <a:off x="32385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115697</xdr:rowOff>
    </xdr:from>
    <xdr:to>
      <xdr:col>19</xdr:col>
      <xdr:colOff>136525</xdr:colOff>
      <xdr:row>32</xdr:row>
      <xdr:rowOff>145923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602097"/>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8763</xdr:rowOff>
    </xdr:from>
    <xdr:to>
      <xdr:col>11</xdr:col>
      <xdr:colOff>187325</xdr:colOff>
      <xdr:row>32</xdr:row>
      <xdr:rowOff>110363</xdr:rowOff>
    </xdr:to>
    <xdr:sp textlink="">
      <xdr:nvSpPr>
        <xdr:cNvPr id="85" name="楕円 84">
          <a:extLst>
            <a:ext uri="{FF2B5EF4-FFF2-40B4-BE49-F238E27FC236}">
              <a16:creationId xmlns:a16="http://schemas.microsoft.com/office/drawing/2014/main" id="{00000000-0008-0000-0D00-000055000000}"/>
            </a:ext>
          </a:extLst>
        </xdr:cNvPr>
        <xdr:cNvSpPr/>
      </xdr:nvSpPr>
      <xdr:spPr>
        <a:xfrm>
          <a:off x="2476500" y="54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59563</xdr:rowOff>
    </xdr:from>
    <xdr:to>
      <xdr:col>15</xdr:col>
      <xdr:colOff>136525</xdr:colOff>
      <xdr:row>32</xdr:row>
      <xdr:rowOff>115697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545963"/>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textlink="">
      <xdr:nvSpPr>
        <xdr:cNvPr id="87" name="楕円 86">
          <a:extLst>
            <a:ext uri="{FF2B5EF4-FFF2-40B4-BE49-F238E27FC236}">
              <a16:creationId xmlns:a16="http://schemas.microsoft.com/office/drawing/2014/main" id="{00000000-0008-0000-0D00-000057000000}"/>
            </a:ext>
          </a:extLst>
        </xdr:cNvPr>
        <xdr:cNvSpPr/>
      </xdr:nvSpPr>
      <xdr:spPr>
        <a:xfrm>
          <a:off x="1714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59563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498465"/>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322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600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21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41800</xdr:rowOff>
    </xdr:from>
    <xdr:ext cx="405111" cy="259045"/>
    <xdr:sp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35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157624</xdr:rowOff>
    </xdr:from>
    <xdr:ext cx="405111" cy="259045"/>
    <xdr:sp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64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126890</xdr:rowOff>
    </xdr:from>
    <xdr:ext cx="405111" cy="259045"/>
    <xdr:sp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27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令和元年度から令和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年度にかけては新型コロナウイルス感染症の影響による市税減収等により悪化していたが，新発債の抑制や繰上償還により，地方債残高の削減に努め，債務償還比率は減少に転じた。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しかし，近年の人件費の上昇や物価高騰により，経常経費に充当する経常収入が増加したことから分母が減少し，比率は徐々に悪化している。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かつ</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，類似団体と比較して地方債残高が多いため，平均値を大きく上回っていることから，引続き，財政運営の健全化を図っていきたい。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4541308"/>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57451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57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49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0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07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03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16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33591</xdr:rowOff>
    </xdr:from>
    <xdr:to>
      <xdr:col>76</xdr:col>
      <xdr:colOff>73025</xdr:colOff>
      <xdr:row>32</xdr:row>
      <xdr:rowOff>135191</xdr:rowOff>
    </xdr:to>
    <xdr:sp textlink="">
      <xdr:nvSpPr>
        <xdr:cNvPr id="141" name="楕円 140">
          <a:extLst>
            <a:ext uri="{FF2B5EF4-FFF2-40B4-BE49-F238E27FC236}">
              <a16:creationId xmlns:a16="http://schemas.microsoft.com/office/drawing/2014/main" id="{00000000-0008-0000-0D00-00008D000000}"/>
            </a:ext>
          </a:extLst>
        </xdr:cNvPr>
        <xdr:cNvSpPr/>
      </xdr:nvSpPr>
      <xdr:spPr>
        <a:xfrm>
          <a:off x="14744700" y="55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12018</xdr:rowOff>
    </xdr:from>
    <xdr:ext cx="469744" cy="259045"/>
    <xdr:sp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4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131036</xdr:rowOff>
    </xdr:from>
    <xdr:to>
      <xdr:col>72</xdr:col>
      <xdr:colOff>123825</xdr:colOff>
      <xdr:row>32</xdr:row>
      <xdr:rowOff>61186</xdr:rowOff>
    </xdr:to>
    <xdr:sp textlink="">
      <xdr:nvSpPr>
        <xdr:cNvPr id="143" name="楕円 142">
          <a:extLst>
            <a:ext uri="{FF2B5EF4-FFF2-40B4-BE49-F238E27FC236}">
              <a16:creationId xmlns:a16="http://schemas.microsoft.com/office/drawing/2014/main" id="{00000000-0008-0000-0D00-00008F000000}"/>
            </a:ext>
          </a:extLst>
        </xdr:cNvPr>
        <xdr:cNvSpPr/>
      </xdr:nvSpPr>
      <xdr:spPr>
        <a:xfrm>
          <a:off x="14033500" y="54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10386</xdr:rowOff>
    </xdr:from>
    <xdr:to>
      <xdr:col>76</xdr:col>
      <xdr:colOff>22225</xdr:colOff>
      <xdr:row>32</xdr:row>
      <xdr:rowOff>84391</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084300" y="5496786"/>
          <a:ext cx="711200" cy="7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99730</xdr:rowOff>
    </xdr:from>
    <xdr:to>
      <xdr:col>68</xdr:col>
      <xdr:colOff>123825</xdr:colOff>
      <xdr:row>32</xdr:row>
      <xdr:rowOff>29880</xdr:rowOff>
    </xdr:to>
    <xdr:sp textlink="">
      <xdr:nvSpPr>
        <xdr:cNvPr id="145" name="楕円 144">
          <a:extLst>
            <a:ext uri="{FF2B5EF4-FFF2-40B4-BE49-F238E27FC236}">
              <a16:creationId xmlns:a16="http://schemas.microsoft.com/office/drawing/2014/main" id="{00000000-0008-0000-0D00-000091000000}"/>
            </a:ext>
          </a:extLst>
        </xdr:cNvPr>
        <xdr:cNvSpPr/>
      </xdr:nvSpPr>
      <xdr:spPr>
        <a:xfrm>
          <a:off x="13271500" y="5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150530</xdr:rowOff>
    </xdr:from>
    <xdr:to>
      <xdr:col>72</xdr:col>
      <xdr:colOff>73025</xdr:colOff>
      <xdr:row>32</xdr:row>
      <xdr:rowOff>10386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5465480"/>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111675</xdr:rowOff>
    </xdr:from>
    <xdr:to>
      <xdr:col>64</xdr:col>
      <xdr:colOff>123825</xdr:colOff>
      <xdr:row>33</xdr:row>
      <xdr:rowOff>41825</xdr:rowOff>
    </xdr:to>
    <xdr:sp textlink="">
      <xdr:nvSpPr>
        <xdr:cNvPr id="147" name="楕円 146">
          <a:extLst>
            <a:ext uri="{FF2B5EF4-FFF2-40B4-BE49-F238E27FC236}">
              <a16:creationId xmlns:a16="http://schemas.microsoft.com/office/drawing/2014/main" id="{00000000-0008-0000-0D00-000093000000}"/>
            </a:ext>
          </a:extLst>
        </xdr:cNvPr>
        <xdr:cNvSpPr/>
      </xdr:nvSpPr>
      <xdr:spPr>
        <a:xfrm>
          <a:off x="12509500" y="55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150530</xdr:rowOff>
    </xdr:from>
    <xdr:to>
      <xdr:col>68</xdr:col>
      <xdr:colOff>73025</xdr:colOff>
      <xdr:row>32</xdr:row>
      <xdr:rowOff>162475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465480"/>
          <a:ext cx="762000" cy="18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162532</xdr:rowOff>
    </xdr:from>
    <xdr:to>
      <xdr:col>60</xdr:col>
      <xdr:colOff>123825</xdr:colOff>
      <xdr:row>33</xdr:row>
      <xdr:rowOff>92682</xdr:rowOff>
    </xdr:to>
    <xdr:sp textlink="">
      <xdr:nvSpPr>
        <xdr:cNvPr id="149" name="楕円 148">
          <a:extLst>
            <a:ext uri="{FF2B5EF4-FFF2-40B4-BE49-F238E27FC236}">
              <a16:creationId xmlns:a16="http://schemas.microsoft.com/office/drawing/2014/main" id="{00000000-0008-0000-0D00-000095000000}"/>
            </a:ext>
          </a:extLst>
        </xdr:cNvPr>
        <xdr:cNvSpPr/>
      </xdr:nvSpPr>
      <xdr:spPr>
        <a:xfrm>
          <a:off x="11747500" y="56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162475</xdr:rowOff>
    </xdr:from>
    <xdr:to>
      <xdr:col>64</xdr:col>
      <xdr:colOff>73025</xdr:colOff>
      <xdr:row>33</xdr:row>
      <xdr:rowOff>41882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5648875"/>
          <a:ext cx="7620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485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480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493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490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52313</xdr:rowOff>
    </xdr:from>
    <xdr:ext cx="469744" cy="259045"/>
    <xdr:sp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553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21007</xdr:rowOff>
    </xdr:from>
    <xdr:ext cx="469744" cy="259045"/>
    <xdr:sp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5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32952</xdr:rowOff>
    </xdr:from>
    <xdr:ext cx="469744" cy="259045"/>
    <xdr:sp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56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83809</xdr:rowOff>
    </xdr:from>
    <xdr:ext cx="469744" cy="259045"/>
    <xdr:sp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57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168275</xdr:rowOff>
    </xdr:from>
    <xdr:to>
      <xdr:col>24</xdr:col>
      <xdr:colOff>114300</xdr:colOff>
      <xdr:row>37</xdr:row>
      <xdr:rowOff>98425</xdr:rowOff>
    </xdr:to>
    <xdr:sp textlink="">
      <xdr:nvSpPr>
        <xdr:cNvPr id="77" name="楕円 76">
          <a:extLst>
            <a:ext uri="{FF2B5EF4-FFF2-40B4-BE49-F238E27FC236}">
              <a16:creationId xmlns:a16="http://schemas.microsoft.com/office/drawing/2014/main" id="{00000000-0008-0000-0E00-00004D000000}"/>
            </a:ext>
          </a:extLst>
        </xdr:cNvPr>
        <xdr:cNvSpPr/>
      </xdr:nvSpPr>
      <xdr:spPr>
        <a:xfrm>
          <a:off x="4584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19702</xdr:rowOff>
    </xdr:from>
    <xdr:ext cx="405111" cy="259045"/>
    <xdr:sp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136842</xdr:rowOff>
    </xdr:from>
    <xdr:to>
      <xdr:col>20</xdr:col>
      <xdr:colOff>38100</xdr:colOff>
      <xdr:row>37</xdr:row>
      <xdr:rowOff>66992</xdr:rowOff>
    </xdr:to>
    <xdr:sp textlink="">
      <xdr:nvSpPr>
        <xdr:cNvPr id="79" name="楕円 78">
          <a:extLst>
            <a:ext uri="{FF2B5EF4-FFF2-40B4-BE49-F238E27FC236}">
              <a16:creationId xmlns:a16="http://schemas.microsoft.com/office/drawing/2014/main" id="{00000000-0008-0000-0E00-00004F000000}"/>
            </a:ext>
          </a:extLst>
        </xdr:cNvPr>
        <xdr:cNvSpPr/>
      </xdr:nvSpPr>
      <xdr:spPr>
        <a:xfrm>
          <a:off x="3746500" y="63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xdr:rowOff>
    </xdr:from>
    <xdr:to>
      <xdr:col>24</xdr:col>
      <xdr:colOff>63500</xdr:colOff>
      <xdr:row>37</xdr:row>
      <xdr:rowOff>47625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359842"/>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111125</xdr:rowOff>
    </xdr:from>
    <xdr:to>
      <xdr:col>15</xdr:col>
      <xdr:colOff>101600</xdr:colOff>
      <xdr:row>37</xdr:row>
      <xdr:rowOff>41275</xdr:rowOff>
    </xdr:to>
    <xdr:sp textlink="">
      <xdr:nvSpPr>
        <xdr:cNvPr id="81" name="楕円 80">
          <a:extLst>
            <a:ext uri="{FF2B5EF4-FFF2-40B4-BE49-F238E27FC236}">
              <a16:creationId xmlns:a16="http://schemas.microsoft.com/office/drawing/2014/main" id="{00000000-0008-0000-0E00-000051000000}"/>
            </a:ext>
          </a:extLst>
        </xdr:cNvPr>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16192</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33412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textlink="">
      <xdr:nvSpPr>
        <xdr:cNvPr id="83" name="楕円 82">
          <a:extLst>
            <a:ext uri="{FF2B5EF4-FFF2-40B4-BE49-F238E27FC236}">
              <a16:creationId xmlns:a16="http://schemas.microsoft.com/office/drawing/2014/main" id="{00000000-0008-0000-0E00-000053000000}"/>
            </a:ext>
          </a:extLst>
        </xdr:cNvPr>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161925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2019300" y="6305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51117</xdr:rowOff>
    </xdr:from>
    <xdr:to>
      <xdr:col>6</xdr:col>
      <xdr:colOff>38100</xdr:colOff>
      <xdr:row>36</xdr:row>
      <xdr:rowOff>152717</xdr:rowOff>
    </xdr:to>
    <xdr:sp textlink="">
      <xdr:nvSpPr>
        <xdr:cNvPr id="85" name="楕円 84">
          <a:extLst>
            <a:ext uri="{FF2B5EF4-FFF2-40B4-BE49-F238E27FC236}">
              <a16:creationId xmlns:a16="http://schemas.microsoft.com/office/drawing/2014/main" id="{00000000-0008-0000-0E00-000055000000}"/>
            </a:ext>
          </a:extLst>
        </xdr:cNvPr>
        <xdr:cNvSpPr/>
      </xdr:nvSpPr>
      <xdr:spPr>
        <a:xfrm>
          <a:off x="1079500" y="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101917</xdr:rowOff>
    </xdr:from>
    <xdr:to>
      <xdr:col>10</xdr:col>
      <xdr:colOff>114300</xdr:colOff>
      <xdr:row>36</xdr:row>
      <xdr:rowOff>133350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27411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83519</xdr:rowOff>
    </xdr:from>
    <xdr:ext cx="405111" cy="259045"/>
    <xdr:sp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57802</xdr:rowOff>
    </xdr:from>
    <xdr:ext cx="405111" cy="259045"/>
    <xdr:sp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143844</xdr:rowOff>
    </xdr:from>
    <xdr:ext cx="405111" cy="259045"/>
    <xdr:sp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6316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44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52723</xdr:rowOff>
    </xdr:from>
    <xdr:to>
      <xdr:col>55</xdr:col>
      <xdr:colOff>50800</xdr:colOff>
      <xdr:row>35</xdr:row>
      <xdr:rowOff>154323</xdr:rowOff>
    </xdr:to>
    <xdr:sp textlink="">
      <xdr:nvSpPr>
        <xdr:cNvPr id="137" name="楕円 136">
          <a:extLst>
            <a:ext uri="{FF2B5EF4-FFF2-40B4-BE49-F238E27FC236}">
              <a16:creationId xmlns:a16="http://schemas.microsoft.com/office/drawing/2014/main" id="{00000000-0008-0000-0E00-000089000000}"/>
            </a:ext>
          </a:extLst>
        </xdr:cNvPr>
        <xdr:cNvSpPr/>
      </xdr:nvSpPr>
      <xdr:spPr>
        <a:xfrm>
          <a:off x="10426700" y="60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75600</xdr:rowOff>
    </xdr:from>
    <xdr:ext cx="534377" cy="259045"/>
    <xdr:sp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59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28339</xdr:rowOff>
    </xdr:from>
    <xdr:to>
      <xdr:col>50</xdr:col>
      <xdr:colOff>165100</xdr:colOff>
      <xdr:row>35</xdr:row>
      <xdr:rowOff>129939</xdr:rowOff>
    </xdr:to>
    <xdr:sp textlink="">
      <xdr:nvSpPr>
        <xdr:cNvPr id="139" name="楕円 138">
          <a:extLst>
            <a:ext uri="{FF2B5EF4-FFF2-40B4-BE49-F238E27FC236}">
              <a16:creationId xmlns:a16="http://schemas.microsoft.com/office/drawing/2014/main" id="{00000000-0008-0000-0E00-00008B000000}"/>
            </a:ext>
          </a:extLst>
        </xdr:cNvPr>
        <xdr:cNvSpPr/>
      </xdr:nvSpPr>
      <xdr:spPr>
        <a:xfrm>
          <a:off x="9588500" y="60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79139</xdr:rowOff>
    </xdr:from>
    <xdr:to>
      <xdr:col>55</xdr:col>
      <xdr:colOff>0</xdr:colOff>
      <xdr:row>35</xdr:row>
      <xdr:rowOff>103523</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9639300" y="6079889"/>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66984</xdr:rowOff>
    </xdr:from>
    <xdr:to>
      <xdr:col>46</xdr:col>
      <xdr:colOff>38100</xdr:colOff>
      <xdr:row>35</xdr:row>
      <xdr:rowOff>168584</xdr:rowOff>
    </xdr:to>
    <xdr:sp textlink="">
      <xdr:nvSpPr>
        <xdr:cNvPr id="141" name="楕円 140">
          <a:extLst>
            <a:ext uri="{FF2B5EF4-FFF2-40B4-BE49-F238E27FC236}">
              <a16:creationId xmlns:a16="http://schemas.microsoft.com/office/drawing/2014/main" id="{00000000-0008-0000-0E00-00008D000000}"/>
            </a:ext>
          </a:extLst>
        </xdr:cNvPr>
        <xdr:cNvSpPr/>
      </xdr:nvSpPr>
      <xdr:spPr>
        <a:xfrm>
          <a:off x="8699500" y="60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79139</xdr:rowOff>
    </xdr:from>
    <xdr:to>
      <xdr:col>50</xdr:col>
      <xdr:colOff>114300</xdr:colOff>
      <xdr:row>35</xdr:row>
      <xdr:rowOff>117784</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6079889"/>
          <a:ext cx="8890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78740</xdr:rowOff>
    </xdr:from>
    <xdr:to>
      <xdr:col>41</xdr:col>
      <xdr:colOff>101600</xdr:colOff>
      <xdr:row>36</xdr:row>
      <xdr:rowOff>8890</xdr:rowOff>
    </xdr:to>
    <xdr:sp textlink="">
      <xdr:nvSpPr>
        <xdr:cNvPr id="143" name="楕円 142">
          <a:extLst>
            <a:ext uri="{FF2B5EF4-FFF2-40B4-BE49-F238E27FC236}">
              <a16:creationId xmlns:a16="http://schemas.microsoft.com/office/drawing/2014/main" id="{00000000-0008-0000-0E00-00008F000000}"/>
            </a:ext>
          </a:extLst>
        </xdr:cNvPr>
        <xdr:cNvSpPr/>
      </xdr:nvSpPr>
      <xdr:spPr>
        <a:xfrm>
          <a:off x="781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117784</xdr:rowOff>
    </xdr:from>
    <xdr:to>
      <xdr:col>45</xdr:col>
      <xdr:colOff>177800</xdr:colOff>
      <xdr:row>35</xdr:row>
      <xdr:rowOff>129540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6118534"/>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86251</xdr:rowOff>
    </xdr:from>
    <xdr:to>
      <xdr:col>36</xdr:col>
      <xdr:colOff>165100</xdr:colOff>
      <xdr:row>36</xdr:row>
      <xdr:rowOff>16401</xdr:rowOff>
    </xdr:to>
    <xdr:sp textlink="">
      <xdr:nvSpPr>
        <xdr:cNvPr id="145" name="楕円 144">
          <a:extLst>
            <a:ext uri="{FF2B5EF4-FFF2-40B4-BE49-F238E27FC236}">
              <a16:creationId xmlns:a16="http://schemas.microsoft.com/office/drawing/2014/main" id="{00000000-0008-0000-0E00-000091000000}"/>
            </a:ext>
          </a:extLst>
        </xdr:cNvPr>
        <xdr:cNvSpPr/>
      </xdr:nvSpPr>
      <xdr:spPr>
        <a:xfrm>
          <a:off x="6921500" y="60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129540</xdr:rowOff>
    </xdr:from>
    <xdr:to>
      <xdr:col>41</xdr:col>
      <xdr:colOff>50800</xdr:colOff>
      <xdr:row>35</xdr:row>
      <xdr:rowOff>137051</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6130290"/>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5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146466</xdr:rowOff>
    </xdr:from>
    <xdr:ext cx="534377" cy="259045"/>
    <xdr:sp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59411" y="58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13661</xdr:rowOff>
    </xdr:from>
    <xdr:ext cx="534377" cy="259045"/>
    <xdr:sp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483111" y="584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25417</xdr:rowOff>
    </xdr:from>
    <xdr:ext cx="534377" cy="259045"/>
    <xdr:sp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594111" y="58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32928</xdr:rowOff>
    </xdr:from>
    <xdr:ext cx="534377" cy="259045"/>
    <xdr:sp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05111" y="586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673600" y="1070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61595</xdr:rowOff>
    </xdr:from>
    <xdr:to>
      <xdr:col>24</xdr:col>
      <xdr:colOff>114300</xdr:colOff>
      <xdr:row>62</xdr:row>
      <xdr:rowOff>163195</xdr:rowOff>
    </xdr:to>
    <xdr:sp textlink="">
      <xdr:nvSpPr>
        <xdr:cNvPr id="194" name="楕円 193">
          <a:extLst>
            <a:ext uri="{FF2B5EF4-FFF2-40B4-BE49-F238E27FC236}">
              <a16:creationId xmlns:a16="http://schemas.microsoft.com/office/drawing/2014/main" id="{00000000-0008-0000-0E00-0000C2000000}"/>
            </a:ext>
          </a:extLst>
        </xdr:cNvPr>
        <xdr:cNvSpPr/>
      </xdr:nvSpPr>
      <xdr:spPr>
        <a:xfrm>
          <a:off x="4584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84472</xdr:rowOff>
    </xdr:from>
    <xdr:ext cx="405111" cy="259045"/>
    <xdr:sp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673600" y="1054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textlink="">
      <xdr:nvSpPr>
        <xdr:cNvPr id="196" name="楕円 195">
          <a:extLst>
            <a:ext uri="{FF2B5EF4-FFF2-40B4-BE49-F238E27FC236}">
              <a16:creationId xmlns:a16="http://schemas.microsoft.com/office/drawing/2014/main" id="{00000000-0008-0000-0E00-0000C4000000}"/>
            </a:ext>
          </a:extLst>
        </xdr:cNvPr>
        <xdr:cNvSpPr/>
      </xdr:nvSpPr>
      <xdr:spPr>
        <a:xfrm>
          <a:off x="3746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112395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797300" y="107137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xdr:rowOff>
    </xdr:from>
    <xdr:to>
      <xdr:col>15</xdr:col>
      <xdr:colOff>101600</xdr:colOff>
      <xdr:row>62</xdr:row>
      <xdr:rowOff>104140</xdr:rowOff>
    </xdr:to>
    <xdr:sp textlink="">
      <xdr:nvSpPr>
        <xdr:cNvPr id="198" name="楕円 197">
          <a:extLst>
            <a:ext uri="{FF2B5EF4-FFF2-40B4-BE49-F238E27FC236}">
              <a16:creationId xmlns:a16="http://schemas.microsoft.com/office/drawing/2014/main" id="{00000000-0008-0000-0E00-0000C6000000}"/>
            </a:ext>
          </a:extLst>
        </xdr:cNvPr>
        <xdr:cNvSpPr/>
      </xdr:nvSpPr>
      <xdr:spPr>
        <a:xfrm>
          <a:off x="2857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53340</xdr:rowOff>
    </xdr:from>
    <xdr:to>
      <xdr:col>19</xdr:col>
      <xdr:colOff>177800</xdr:colOff>
      <xdr:row>62</xdr:row>
      <xdr:rowOff>83820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908300" y="1068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textlink="">
      <xdr:nvSpPr>
        <xdr:cNvPr id="200" name="楕円 199">
          <a:extLst>
            <a:ext uri="{FF2B5EF4-FFF2-40B4-BE49-F238E27FC236}">
              <a16:creationId xmlns:a16="http://schemas.microsoft.com/office/drawing/2014/main" id="{00000000-0008-0000-0E00-0000C8000000}"/>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53340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2019300" y="10652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118745</xdr:rowOff>
    </xdr:from>
    <xdr:to>
      <xdr:col>6</xdr:col>
      <xdr:colOff>38100</xdr:colOff>
      <xdr:row>62</xdr:row>
      <xdr:rowOff>48895</xdr:rowOff>
    </xdr:to>
    <xdr:sp textlink="">
      <xdr:nvSpPr>
        <xdr:cNvPr id="202" name="楕円 201">
          <a:extLst>
            <a:ext uri="{FF2B5EF4-FFF2-40B4-BE49-F238E27FC236}">
              <a16:creationId xmlns:a16="http://schemas.microsoft.com/office/drawing/2014/main" id="{00000000-0008-0000-0E00-0000CA000000}"/>
            </a:ext>
          </a:extLst>
        </xdr:cNvPr>
        <xdr:cNvSpPr/>
      </xdr:nvSpPr>
      <xdr:spPr>
        <a:xfrm>
          <a:off x="107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169545</xdr:rowOff>
    </xdr:from>
    <xdr:to>
      <xdr:col>10</xdr:col>
      <xdr:colOff>114300</xdr:colOff>
      <xdr:row>62</xdr:row>
      <xdr:rowOff>22860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130300" y="10627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151147</xdr:rowOff>
    </xdr:from>
    <xdr:ext cx="405111" cy="259045"/>
    <xdr:sp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5820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120667</xdr:rowOff>
    </xdr:from>
    <xdr:ext cx="405111" cy="259045"/>
    <xdr:sp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705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90187</xdr:rowOff>
    </xdr:from>
    <xdr:ext cx="405111" cy="259045"/>
    <xdr:sp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816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65422</xdr:rowOff>
    </xdr:from>
    <xdr:ext cx="405111" cy="259045"/>
    <xdr:sp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927744" y="1035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13" name="正方形/長方形 212">
          <a:extLst>
            <a:ext uri="{FF2B5EF4-FFF2-40B4-BE49-F238E27FC236}">
              <a16:creationId xmlns:a16="http://schemas.microsoft.com/office/drawing/2014/main" id="{00000000-0008-0000-0E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4" name="正方形/長方形 213">
          <a:extLst>
            <a:ext uri="{FF2B5EF4-FFF2-40B4-BE49-F238E27FC236}">
              <a16:creationId xmlns:a16="http://schemas.microsoft.com/office/drawing/2014/main" id="{00000000-0008-0000-0E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5" name="正方形/長方形 214">
          <a:extLst>
            <a:ext uri="{FF2B5EF4-FFF2-40B4-BE49-F238E27FC236}">
              <a16:creationId xmlns:a16="http://schemas.microsoft.com/office/drawing/2014/main" id="{00000000-0008-0000-0E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6" name="正方形/長方形 215">
          <a:extLst>
            <a:ext uri="{FF2B5EF4-FFF2-40B4-BE49-F238E27FC236}">
              <a16:creationId xmlns:a16="http://schemas.microsoft.com/office/drawing/2014/main" id="{00000000-0008-0000-0E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7" name="正方形/長方形 216">
          <a:extLst>
            <a:ext uri="{FF2B5EF4-FFF2-40B4-BE49-F238E27FC236}">
              <a16:creationId xmlns:a16="http://schemas.microsoft.com/office/drawing/2014/main" id="{00000000-0008-0000-0E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9" name="正方形/長方形 218">
          <a:extLst>
            <a:ext uri="{FF2B5EF4-FFF2-40B4-BE49-F238E27FC236}">
              <a16:creationId xmlns:a16="http://schemas.microsoft.com/office/drawing/2014/main" id="{00000000-0008-0000-0E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10515600" y="10559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69479</xdr:rowOff>
    </xdr:from>
    <xdr:to>
      <xdr:col>55</xdr:col>
      <xdr:colOff>50800</xdr:colOff>
      <xdr:row>59</xdr:row>
      <xdr:rowOff>171079</xdr:rowOff>
    </xdr:to>
    <xdr:sp textlink="">
      <xdr:nvSpPr>
        <xdr:cNvPr id="253" name="楕円 252">
          <a:extLst>
            <a:ext uri="{FF2B5EF4-FFF2-40B4-BE49-F238E27FC236}">
              <a16:creationId xmlns:a16="http://schemas.microsoft.com/office/drawing/2014/main" id="{00000000-0008-0000-0E00-0000FD000000}"/>
            </a:ext>
          </a:extLst>
        </xdr:cNvPr>
        <xdr:cNvSpPr/>
      </xdr:nvSpPr>
      <xdr:spPr>
        <a:xfrm>
          <a:off x="10426700" y="1018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92356</xdr:rowOff>
    </xdr:from>
    <xdr:ext cx="599010" cy="259045"/>
    <xdr:sp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10515600" y="1003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73114</xdr:rowOff>
    </xdr:from>
    <xdr:to>
      <xdr:col>50</xdr:col>
      <xdr:colOff>165100</xdr:colOff>
      <xdr:row>60</xdr:row>
      <xdr:rowOff>3264</xdr:rowOff>
    </xdr:to>
    <xdr:sp textlink="">
      <xdr:nvSpPr>
        <xdr:cNvPr id="255" name="楕円 254">
          <a:extLst>
            <a:ext uri="{FF2B5EF4-FFF2-40B4-BE49-F238E27FC236}">
              <a16:creationId xmlns:a16="http://schemas.microsoft.com/office/drawing/2014/main" id="{00000000-0008-0000-0E00-0000FF000000}"/>
            </a:ext>
          </a:extLst>
        </xdr:cNvPr>
        <xdr:cNvSpPr/>
      </xdr:nvSpPr>
      <xdr:spPr>
        <a:xfrm>
          <a:off x="9588500" y="101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120279</xdr:rowOff>
    </xdr:from>
    <xdr:to>
      <xdr:col>55</xdr:col>
      <xdr:colOff>0</xdr:colOff>
      <xdr:row>59</xdr:row>
      <xdr:rowOff>123914</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9639300" y="10235829"/>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77497</xdr:rowOff>
    </xdr:from>
    <xdr:to>
      <xdr:col>46</xdr:col>
      <xdr:colOff>38100</xdr:colOff>
      <xdr:row>60</xdr:row>
      <xdr:rowOff>7647</xdr:rowOff>
    </xdr:to>
    <xdr:sp textlink="">
      <xdr:nvSpPr>
        <xdr:cNvPr id="257" name="楕円 256">
          <a:extLst>
            <a:ext uri="{FF2B5EF4-FFF2-40B4-BE49-F238E27FC236}">
              <a16:creationId xmlns:a16="http://schemas.microsoft.com/office/drawing/2014/main" id="{00000000-0008-0000-0E00-000001010000}"/>
            </a:ext>
          </a:extLst>
        </xdr:cNvPr>
        <xdr:cNvSpPr/>
      </xdr:nvSpPr>
      <xdr:spPr>
        <a:xfrm>
          <a:off x="8699500" y="101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123914</xdr:rowOff>
    </xdr:from>
    <xdr:to>
      <xdr:col>50</xdr:col>
      <xdr:colOff>114300</xdr:colOff>
      <xdr:row>59</xdr:row>
      <xdr:rowOff>128297</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8750300" y="10239464"/>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84489</xdr:rowOff>
    </xdr:from>
    <xdr:to>
      <xdr:col>41</xdr:col>
      <xdr:colOff>101600</xdr:colOff>
      <xdr:row>60</xdr:row>
      <xdr:rowOff>14639</xdr:rowOff>
    </xdr:to>
    <xdr:sp textlink="">
      <xdr:nvSpPr>
        <xdr:cNvPr id="259" name="楕円 258">
          <a:extLst>
            <a:ext uri="{FF2B5EF4-FFF2-40B4-BE49-F238E27FC236}">
              <a16:creationId xmlns:a16="http://schemas.microsoft.com/office/drawing/2014/main" id="{00000000-0008-0000-0E00-000003010000}"/>
            </a:ext>
          </a:extLst>
        </xdr:cNvPr>
        <xdr:cNvSpPr/>
      </xdr:nvSpPr>
      <xdr:spPr>
        <a:xfrm>
          <a:off x="7810500" y="102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128297</xdr:rowOff>
    </xdr:from>
    <xdr:to>
      <xdr:col>45</xdr:col>
      <xdr:colOff>177800</xdr:colOff>
      <xdr:row>59</xdr:row>
      <xdr:rowOff>135289</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861300" y="10243847"/>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93907</xdr:rowOff>
    </xdr:from>
    <xdr:to>
      <xdr:col>36</xdr:col>
      <xdr:colOff>165100</xdr:colOff>
      <xdr:row>60</xdr:row>
      <xdr:rowOff>24057</xdr:rowOff>
    </xdr:to>
    <xdr:sp textlink="">
      <xdr:nvSpPr>
        <xdr:cNvPr id="261" name="楕円 260">
          <a:extLst>
            <a:ext uri="{FF2B5EF4-FFF2-40B4-BE49-F238E27FC236}">
              <a16:creationId xmlns:a16="http://schemas.microsoft.com/office/drawing/2014/main" id="{00000000-0008-0000-0E00-000005010000}"/>
            </a:ext>
          </a:extLst>
        </xdr:cNvPr>
        <xdr:cNvSpPr/>
      </xdr:nvSpPr>
      <xdr:spPr>
        <a:xfrm>
          <a:off x="6921500" y="102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135289</xdr:rowOff>
    </xdr:from>
    <xdr:to>
      <xdr:col>41</xdr:col>
      <xdr:colOff>50800</xdr:colOff>
      <xdr:row>59</xdr:row>
      <xdr:rowOff>144707</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972300" y="10250839"/>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66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6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70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19791</xdr:rowOff>
    </xdr:from>
    <xdr:ext cx="599010" cy="259045"/>
    <xdr:sp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9327095" y="996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24174</xdr:rowOff>
    </xdr:from>
    <xdr:ext cx="599010" cy="259045"/>
    <xdr:sp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8450795" y="996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31166</xdr:rowOff>
    </xdr:from>
    <xdr:ext cx="599010" cy="259045"/>
    <xdr:sp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7561795" y="99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40584</xdr:rowOff>
    </xdr:from>
    <xdr:ext cx="599010" cy="259045"/>
    <xdr:sp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672795" y="998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74" name="正方形/長方形 273">
          <a:extLst>
            <a:ext uri="{FF2B5EF4-FFF2-40B4-BE49-F238E27FC236}">
              <a16:creationId xmlns:a16="http://schemas.microsoft.com/office/drawing/2014/main" id="{00000000-0008-0000-0E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75" name="正方形/長方形 274">
          <a:extLst>
            <a:ext uri="{FF2B5EF4-FFF2-40B4-BE49-F238E27FC236}">
              <a16:creationId xmlns:a16="http://schemas.microsoft.com/office/drawing/2014/main" id="{00000000-0008-0000-0E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6" name="正方形/長方形 275">
          <a:extLst>
            <a:ext uri="{FF2B5EF4-FFF2-40B4-BE49-F238E27FC236}">
              <a16:creationId xmlns:a16="http://schemas.microsoft.com/office/drawing/2014/main" id="{00000000-0008-0000-0E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7" name="正方形/長方形 276">
          <a:extLst>
            <a:ext uri="{FF2B5EF4-FFF2-40B4-BE49-F238E27FC236}">
              <a16:creationId xmlns:a16="http://schemas.microsoft.com/office/drawing/2014/main" id="{00000000-0008-0000-0E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textlink="">
      <xdr:nvSpPr>
        <xdr:cNvPr id="311" name="楕円 310">
          <a:extLst>
            <a:ext uri="{FF2B5EF4-FFF2-40B4-BE49-F238E27FC236}">
              <a16:creationId xmlns:a16="http://schemas.microsoft.com/office/drawing/2014/main" id="{00000000-0008-0000-0E00-000037010000}"/>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132080</xdr:rowOff>
    </xdr:from>
    <xdr:to>
      <xdr:col>20</xdr:col>
      <xdr:colOff>38100</xdr:colOff>
      <xdr:row>81</xdr:row>
      <xdr:rowOff>62230</xdr:rowOff>
    </xdr:to>
    <xdr:sp textlink="">
      <xdr:nvSpPr>
        <xdr:cNvPr id="313" name="楕円 312">
          <a:extLst>
            <a:ext uri="{FF2B5EF4-FFF2-40B4-BE49-F238E27FC236}">
              <a16:creationId xmlns:a16="http://schemas.microsoft.com/office/drawing/2014/main" id="{00000000-0008-0000-0E00-000039010000}"/>
            </a:ext>
          </a:extLst>
        </xdr:cNvPr>
        <xdr:cNvSpPr/>
      </xdr:nvSpPr>
      <xdr:spPr>
        <a:xfrm>
          <a:off x="3746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xdr:rowOff>
    </xdr:from>
    <xdr:to>
      <xdr:col>24</xdr:col>
      <xdr:colOff>63500</xdr:colOff>
      <xdr:row>81</xdr:row>
      <xdr:rowOff>76200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797300" y="138988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86361</xdr:rowOff>
    </xdr:from>
    <xdr:to>
      <xdr:col>15</xdr:col>
      <xdr:colOff>101600</xdr:colOff>
      <xdr:row>81</xdr:row>
      <xdr:rowOff>16511</xdr:rowOff>
    </xdr:to>
    <xdr:sp textlink="">
      <xdr:nvSpPr>
        <xdr:cNvPr id="315" name="楕円 314">
          <a:extLst>
            <a:ext uri="{FF2B5EF4-FFF2-40B4-BE49-F238E27FC236}">
              <a16:creationId xmlns:a16="http://schemas.microsoft.com/office/drawing/2014/main" id="{00000000-0008-0000-0E00-00003B010000}"/>
            </a:ext>
          </a:extLst>
        </xdr:cNvPr>
        <xdr:cNvSpPr/>
      </xdr:nvSpPr>
      <xdr:spPr>
        <a:xfrm>
          <a:off x="2857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137161</xdr:rowOff>
    </xdr:from>
    <xdr:to>
      <xdr:col>19</xdr:col>
      <xdr:colOff>177800</xdr:colOff>
      <xdr:row>81</xdr:row>
      <xdr:rowOff>11430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908300" y="13853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65405</xdr:rowOff>
    </xdr:from>
    <xdr:to>
      <xdr:col>10</xdr:col>
      <xdr:colOff>165100</xdr:colOff>
      <xdr:row>80</xdr:row>
      <xdr:rowOff>167005</xdr:rowOff>
    </xdr:to>
    <xdr:sp textlink="">
      <xdr:nvSpPr>
        <xdr:cNvPr id="317" name="楕円 316">
          <a:extLst>
            <a:ext uri="{FF2B5EF4-FFF2-40B4-BE49-F238E27FC236}">
              <a16:creationId xmlns:a16="http://schemas.microsoft.com/office/drawing/2014/main" id="{00000000-0008-0000-0E00-00003D010000}"/>
            </a:ext>
          </a:extLst>
        </xdr:cNvPr>
        <xdr:cNvSpPr/>
      </xdr:nvSpPr>
      <xdr:spPr>
        <a:xfrm>
          <a:off x="1968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116205</xdr:rowOff>
    </xdr:from>
    <xdr:to>
      <xdr:col>15</xdr:col>
      <xdr:colOff>50800</xdr:colOff>
      <xdr:row>80</xdr:row>
      <xdr:rowOff>137161</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2019300" y="138322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19686</xdr:rowOff>
    </xdr:from>
    <xdr:to>
      <xdr:col>6</xdr:col>
      <xdr:colOff>38100</xdr:colOff>
      <xdr:row>80</xdr:row>
      <xdr:rowOff>121286</xdr:rowOff>
    </xdr:to>
    <xdr:sp textlink="">
      <xdr:nvSpPr>
        <xdr:cNvPr id="319" name="楕円 318">
          <a:extLst>
            <a:ext uri="{FF2B5EF4-FFF2-40B4-BE49-F238E27FC236}">
              <a16:creationId xmlns:a16="http://schemas.microsoft.com/office/drawing/2014/main" id="{00000000-0008-0000-0E00-00003F010000}"/>
            </a:ext>
          </a:extLst>
        </xdr:cNvPr>
        <xdr:cNvSpPr/>
      </xdr:nvSpPr>
      <xdr:spPr>
        <a:xfrm>
          <a:off x="1079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70486</xdr:rowOff>
    </xdr:from>
    <xdr:to>
      <xdr:col>10</xdr:col>
      <xdr:colOff>114300</xdr:colOff>
      <xdr:row>80</xdr:row>
      <xdr:rowOff>116205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30300" y="137864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78757</xdr:rowOff>
    </xdr:from>
    <xdr:ext cx="405111" cy="259045"/>
    <xdr:sp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33038</xdr:rowOff>
    </xdr:from>
    <xdr:ext cx="405111" cy="259045"/>
    <xdr:sp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705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12082</xdr:rowOff>
    </xdr:from>
    <xdr:ext cx="405111" cy="259045"/>
    <xdr:sp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816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137813</xdr:rowOff>
    </xdr:from>
    <xdr:ext cx="405111" cy="259045"/>
    <xdr:sp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927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30" name="正方形/長方形 329">
          <a:extLst>
            <a:ext uri="{FF2B5EF4-FFF2-40B4-BE49-F238E27FC236}">
              <a16:creationId xmlns:a16="http://schemas.microsoft.com/office/drawing/2014/main" id="{00000000-0008-0000-0E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32" name="正方形/長方形 331">
          <a:extLst>
            <a:ext uri="{FF2B5EF4-FFF2-40B4-BE49-F238E27FC236}">
              <a16:creationId xmlns:a16="http://schemas.microsoft.com/office/drawing/2014/main" id="{00000000-0008-0000-0E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144577</xdr:rowOff>
    </xdr:from>
    <xdr:to>
      <xdr:col>55</xdr:col>
      <xdr:colOff>50800</xdr:colOff>
      <xdr:row>85</xdr:row>
      <xdr:rowOff>74727</xdr:rowOff>
    </xdr:to>
    <xdr:sp textlink="">
      <xdr:nvSpPr>
        <xdr:cNvPr id="366" name="楕円 365">
          <a:extLst>
            <a:ext uri="{FF2B5EF4-FFF2-40B4-BE49-F238E27FC236}">
              <a16:creationId xmlns:a16="http://schemas.microsoft.com/office/drawing/2014/main" id="{00000000-0008-0000-0E00-00006E010000}"/>
            </a:ext>
          </a:extLst>
        </xdr:cNvPr>
        <xdr:cNvSpPr/>
      </xdr:nvSpPr>
      <xdr:spPr>
        <a:xfrm>
          <a:off x="10426700" y="145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123004</xdr:rowOff>
    </xdr:from>
    <xdr:ext cx="469744" cy="259045"/>
    <xdr:sp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10515600" y="145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121717</xdr:rowOff>
    </xdr:from>
    <xdr:to>
      <xdr:col>50</xdr:col>
      <xdr:colOff>165100</xdr:colOff>
      <xdr:row>85</xdr:row>
      <xdr:rowOff>51867</xdr:rowOff>
    </xdr:to>
    <xdr:sp textlink="">
      <xdr:nvSpPr>
        <xdr:cNvPr id="368" name="楕円 367">
          <a:extLst>
            <a:ext uri="{FF2B5EF4-FFF2-40B4-BE49-F238E27FC236}">
              <a16:creationId xmlns:a16="http://schemas.microsoft.com/office/drawing/2014/main" id="{00000000-0008-0000-0E00-000070010000}"/>
            </a:ext>
          </a:extLst>
        </xdr:cNvPr>
        <xdr:cNvSpPr/>
      </xdr:nvSpPr>
      <xdr:spPr>
        <a:xfrm>
          <a:off x="9588500" y="145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1067</xdr:rowOff>
    </xdr:from>
    <xdr:to>
      <xdr:col>55</xdr:col>
      <xdr:colOff>0</xdr:colOff>
      <xdr:row>85</xdr:row>
      <xdr:rowOff>23927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9639300" y="1457431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123089</xdr:rowOff>
    </xdr:from>
    <xdr:to>
      <xdr:col>46</xdr:col>
      <xdr:colOff>38100</xdr:colOff>
      <xdr:row>85</xdr:row>
      <xdr:rowOff>53239</xdr:rowOff>
    </xdr:to>
    <xdr:sp textlink="">
      <xdr:nvSpPr>
        <xdr:cNvPr id="370" name="楕円 369">
          <a:extLst>
            <a:ext uri="{FF2B5EF4-FFF2-40B4-BE49-F238E27FC236}">
              <a16:creationId xmlns:a16="http://schemas.microsoft.com/office/drawing/2014/main" id="{00000000-0008-0000-0E00-000072010000}"/>
            </a:ext>
          </a:extLst>
        </xdr:cNvPr>
        <xdr:cNvSpPr/>
      </xdr:nvSpPr>
      <xdr:spPr>
        <a:xfrm>
          <a:off x="8699500" y="145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1067</xdr:rowOff>
    </xdr:from>
    <xdr:to>
      <xdr:col>50</xdr:col>
      <xdr:colOff>114300</xdr:colOff>
      <xdr:row>85</xdr:row>
      <xdr:rowOff>2439</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8750300" y="1457431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125374</xdr:rowOff>
    </xdr:from>
    <xdr:to>
      <xdr:col>41</xdr:col>
      <xdr:colOff>101600</xdr:colOff>
      <xdr:row>85</xdr:row>
      <xdr:rowOff>55524</xdr:rowOff>
    </xdr:to>
    <xdr:sp textlink="">
      <xdr:nvSpPr>
        <xdr:cNvPr id="372" name="楕円 371">
          <a:extLst>
            <a:ext uri="{FF2B5EF4-FFF2-40B4-BE49-F238E27FC236}">
              <a16:creationId xmlns:a16="http://schemas.microsoft.com/office/drawing/2014/main" id="{00000000-0008-0000-0E00-000074010000}"/>
            </a:ext>
          </a:extLst>
        </xdr:cNvPr>
        <xdr:cNvSpPr/>
      </xdr:nvSpPr>
      <xdr:spPr>
        <a:xfrm>
          <a:off x="7810500" y="14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2439</xdr:rowOff>
    </xdr:from>
    <xdr:to>
      <xdr:col>45</xdr:col>
      <xdr:colOff>177800</xdr:colOff>
      <xdr:row>85</xdr:row>
      <xdr:rowOff>4724</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7861300" y="1457568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126746</xdr:rowOff>
    </xdr:from>
    <xdr:to>
      <xdr:col>36</xdr:col>
      <xdr:colOff>165100</xdr:colOff>
      <xdr:row>85</xdr:row>
      <xdr:rowOff>56896</xdr:rowOff>
    </xdr:to>
    <xdr:sp textlink="">
      <xdr:nvSpPr>
        <xdr:cNvPr id="374" name="楕円 373">
          <a:extLst>
            <a:ext uri="{FF2B5EF4-FFF2-40B4-BE49-F238E27FC236}">
              <a16:creationId xmlns:a16="http://schemas.microsoft.com/office/drawing/2014/main" id="{00000000-0008-0000-0E00-000076010000}"/>
            </a:ext>
          </a:extLst>
        </xdr:cNvPr>
        <xdr:cNvSpPr/>
      </xdr:nvSpPr>
      <xdr:spPr>
        <a:xfrm>
          <a:off x="6921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4724</xdr:rowOff>
    </xdr:from>
    <xdr:to>
      <xdr:col>41</xdr:col>
      <xdr:colOff>50800</xdr:colOff>
      <xdr:row>85</xdr:row>
      <xdr:rowOff>6096</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972300" y="1457797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42994</xdr:rowOff>
    </xdr:from>
    <xdr:ext cx="469744" cy="259045"/>
    <xdr:sp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9391727" y="1461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44366</xdr:rowOff>
    </xdr:from>
    <xdr:ext cx="469744" cy="259045"/>
    <xdr:sp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8515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46651</xdr:rowOff>
    </xdr:from>
    <xdr:ext cx="469744" cy="259045"/>
    <xdr:sp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7626427" y="1461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48023</xdr:rowOff>
    </xdr:from>
    <xdr:ext cx="469744" cy="259045"/>
    <xdr:sp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737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91" name="正方形/長方形 390">
          <a:extLst>
            <a:ext uri="{FF2B5EF4-FFF2-40B4-BE49-F238E27FC236}">
              <a16:creationId xmlns:a16="http://schemas.microsoft.com/office/drawing/2014/main" id="{00000000-0008-0000-0E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38736</xdr:rowOff>
    </xdr:from>
    <xdr:to>
      <xdr:col>24</xdr:col>
      <xdr:colOff>114300</xdr:colOff>
      <xdr:row>102</xdr:row>
      <xdr:rowOff>140336</xdr:rowOff>
    </xdr:to>
    <xdr:sp textlink="">
      <xdr:nvSpPr>
        <xdr:cNvPr id="424" name="楕円 423">
          <a:extLst>
            <a:ext uri="{FF2B5EF4-FFF2-40B4-BE49-F238E27FC236}">
              <a16:creationId xmlns:a16="http://schemas.microsoft.com/office/drawing/2014/main" id="{00000000-0008-0000-0E00-0000A8010000}"/>
            </a:ext>
          </a:extLst>
        </xdr:cNvPr>
        <xdr:cNvSpPr/>
      </xdr:nvSpPr>
      <xdr:spPr>
        <a:xfrm>
          <a:off x="45847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61613</xdr:rowOff>
    </xdr:from>
    <xdr:ext cx="405111" cy="259045"/>
    <xdr:sp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673600"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27305</xdr:rowOff>
    </xdr:from>
    <xdr:to>
      <xdr:col>20</xdr:col>
      <xdr:colOff>38100</xdr:colOff>
      <xdr:row>107</xdr:row>
      <xdr:rowOff>128905</xdr:rowOff>
    </xdr:to>
    <xdr:sp textlink="">
      <xdr:nvSpPr>
        <xdr:cNvPr id="426" name="楕円 425">
          <a:extLst>
            <a:ext uri="{FF2B5EF4-FFF2-40B4-BE49-F238E27FC236}">
              <a16:creationId xmlns:a16="http://schemas.microsoft.com/office/drawing/2014/main" id="{00000000-0008-0000-0E00-0000AA010000}"/>
            </a:ext>
          </a:extLst>
        </xdr:cNvPr>
        <xdr:cNvSpPr/>
      </xdr:nvSpPr>
      <xdr:spPr>
        <a:xfrm>
          <a:off x="3746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89536</xdr:rowOff>
    </xdr:from>
    <xdr:to>
      <xdr:col>24</xdr:col>
      <xdr:colOff>63500</xdr:colOff>
      <xdr:row>107</xdr:row>
      <xdr:rowOff>78105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3797300" y="17577436"/>
          <a:ext cx="838200" cy="8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textlink="">
      <xdr:nvSpPr>
        <xdr:cNvPr id="428" name="楕円 427">
          <a:extLst>
            <a:ext uri="{FF2B5EF4-FFF2-40B4-BE49-F238E27FC236}">
              <a16:creationId xmlns:a16="http://schemas.microsoft.com/office/drawing/2014/main" id="{00000000-0008-0000-0E00-0000AC010000}"/>
            </a:ext>
          </a:extLst>
        </xdr:cNvPr>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107</xdr:row>
      <xdr:rowOff>78105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908300" y="1829562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114936</xdr:rowOff>
    </xdr:from>
    <xdr:to>
      <xdr:col>10</xdr:col>
      <xdr:colOff>165100</xdr:colOff>
      <xdr:row>106</xdr:row>
      <xdr:rowOff>45086</xdr:rowOff>
    </xdr:to>
    <xdr:sp textlink="">
      <xdr:nvSpPr>
        <xdr:cNvPr id="430" name="楕円 429">
          <a:extLst>
            <a:ext uri="{FF2B5EF4-FFF2-40B4-BE49-F238E27FC236}">
              <a16:creationId xmlns:a16="http://schemas.microsoft.com/office/drawing/2014/main" id="{00000000-0008-0000-0E00-0000AE010000}"/>
            </a:ext>
          </a:extLst>
        </xdr:cNvPr>
        <xdr:cNvSpPr/>
      </xdr:nvSpPr>
      <xdr:spPr>
        <a:xfrm>
          <a:off x="1968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165736</xdr:rowOff>
    </xdr:from>
    <xdr:to>
      <xdr:col>15</xdr:col>
      <xdr:colOff>50800</xdr:colOff>
      <xdr:row>106</xdr:row>
      <xdr:rowOff>121920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2019300" y="18167986"/>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158750</xdr:rowOff>
    </xdr:from>
    <xdr:to>
      <xdr:col>6</xdr:col>
      <xdr:colOff>38100</xdr:colOff>
      <xdr:row>105</xdr:row>
      <xdr:rowOff>88900</xdr:rowOff>
    </xdr:to>
    <xdr:sp textlink="">
      <xdr:nvSpPr>
        <xdr:cNvPr id="432" name="楕円 431">
          <a:extLst>
            <a:ext uri="{FF2B5EF4-FFF2-40B4-BE49-F238E27FC236}">
              <a16:creationId xmlns:a16="http://schemas.microsoft.com/office/drawing/2014/main" id="{00000000-0008-0000-0E00-0000B0010000}"/>
            </a:ext>
          </a:extLst>
        </xdr:cNvPr>
        <xdr:cNvSpPr/>
      </xdr:nvSpPr>
      <xdr:spPr>
        <a:xfrm>
          <a:off x="107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38100</xdr:rowOff>
    </xdr:from>
    <xdr:to>
      <xdr:col>10</xdr:col>
      <xdr:colOff>114300</xdr:colOff>
      <xdr:row>105</xdr:row>
      <xdr:rowOff>165736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130300" y="18040350"/>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120032</xdr:rowOff>
    </xdr:from>
    <xdr:ext cx="405111" cy="259045"/>
    <xdr:sp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5820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36213</xdr:rowOff>
    </xdr:from>
    <xdr:ext cx="405111" cy="259045"/>
    <xdr:sp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816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105427</xdr:rowOff>
    </xdr:from>
    <xdr:ext cx="405111" cy="259045"/>
    <xdr:sp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927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3" name="正方形/長方形 442">
          <a:extLst>
            <a:ext uri="{FF2B5EF4-FFF2-40B4-BE49-F238E27FC236}">
              <a16:creationId xmlns:a16="http://schemas.microsoft.com/office/drawing/2014/main" id="{00000000-0008-0000-0E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4" name="正方形/長方形 443">
          <a:extLst>
            <a:ext uri="{FF2B5EF4-FFF2-40B4-BE49-F238E27FC236}">
              <a16:creationId xmlns:a16="http://schemas.microsoft.com/office/drawing/2014/main" id="{00000000-0008-0000-0E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5" name="正方形/長方形 444">
          <a:extLst>
            <a:ext uri="{FF2B5EF4-FFF2-40B4-BE49-F238E27FC236}">
              <a16:creationId xmlns:a16="http://schemas.microsoft.com/office/drawing/2014/main" id="{00000000-0008-0000-0E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6" name="正方形/長方形 445">
          <a:extLst>
            <a:ext uri="{FF2B5EF4-FFF2-40B4-BE49-F238E27FC236}">
              <a16:creationId xmlns:a16="http://schemas.microsoft.com/office/drawing/2014/main" id="{00000000-0008-0000-0E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7" name="正方形/長方形 446">
          <a:extLst>
            <a:ext uri="{FF2B5EF4-FFF2-40B4-BE49-F238E27FC236}">
              <a16:creationId xmlns:a16="http://schemas.microsoft.com/office/drawing/2014/main" id="{00000000-0008-0000-0E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8" name="正方形/長方形 447">
          <a:extLst>
            <a:ext uri="{FF2B5EF4-FFF2-40B4-BE49-F238E27FC236}">
              <a16:creationId xmlns:a16="http://schemas.microsoft.com/office/drawing/2014/main" id="{00000000-0008-0000-0E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9" name="正方形/長方形 448">
          <a:extLst>
            <a:ext uri="{FF2B5EF4-FFF2-40B4-BE49-F238E27FC236}">
              <a16:creationId xmlns:a16="http://schemas.microsoft.com/office/drawing/2014/main" id="{00000000-0008-0000-0E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286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25025</xdr:rowOff>
    </xdr:from>
    <xdr:to>
      <xdr:col>55</xdr:col>
      <xdr:colOff>50800</xdr:colOff>
      <xdr:row>108</xdr:row>
      <xdr:rowOff>126625</xdr:rowOff>
    </xdr:to>
    <xdr:sp textlink="">
      <xdr:nvSpPr>
        <xdr:cNvPr id="479" name="楕円 478">
          <a:extLst>
            <a:ext uri="{FF2B5EF4-FFF2-40B4-BE49-F238E27FC236}">
              <a16:creationId xmlns:a16="http://schemas.microsoft.com/office/drawing/2014/main" id="{00000000-0008-0000-0E00-0000DF010000}"/>
            </a:ext>
          </a:extLst>
        </xdr:cNvPr>
        <xdr:cNvSpPr/>
      </xdr:nvSpPr>
      <xdr:spPr>
        <a:xfrm>
          <a:off x="10426700" y="18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111402</xdr:rowOff>
    </xdr:from>
    <xdr:ext cx="378565" cy="259045"/>
    <xdr:sp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45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25228</xdr:rowOff>
    </xdr:from>
    <xdr:to>
      <xdr:col>50</xdr:col>
      <xdr:colOff>165100</xdr:colOff>
      <xdr:row>108</xdr:row>
      <xdr:rowOff>126828</xdr:rowOff>
    </xdr:to>
    <xdr:sp textlink="">
      <xdr:nvSpPr>
        <xdr:cNvPr id="481" name="楕円 480">
          <a:extLst>
            <a:ext uri="{FF2B5EF4-FFF2-40B4-BE49-F238E27FC236}">
              <a16:creationId xmlns:a16="http://schemas.microsoft.com/office/drawing/2014/main" id="{00000000-0008-0000-0E00-0000E1010000}"/>
            </a:ext>
          </a:extLst>
        </xdr:cNvPr>
        <xdr:cNvSpPr/>
      </xdr:nvSpPr>
      <xdr:spPr>
        <a:xfrm>
          <a:off x="9588500" y="185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75825</xdr:rowOff>
    </xdr:from>
    <xdr:to>
      <xdr:col>55</xdr:col>
      <xdr:colOff>0</xdr:colOff>
      <xdr:row>108</xdr:row>
      <xdr:rowOff>76028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592425"/>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25231</xdr:rowOff>
    </xdr:from>
    <xdr:to>
      <xdr:col>46</xdr:col>
      <xdr:colOff>38100</xdr:colOff>
      <xdr:row>108</xdr:row>
      <xdr:rowOff>126831</xdr:rowOff>
    </xdr:to>
    <xdr:sp textlink="">
      <xdr:nvSpPr>
        <xdr:cNvPr id="483" name="楕円 482">
          <a:extLst>
            <a:ext uri="{FF2B5EF4-FFF2-40B4-BE49-F238E27FC236}">
              <a16:creationId xmlns:a16="http://schemas.microsoft.com/office/drawing/2014/main" id="{00000000-0008-0000-0E00-0000E3010000}"/>
            </a:ext>
          </a:extLst>
        </xdr:cNvPr>
        <xdr:cNvSpPr/>
      </xdr:nvSpPr>
      <xdr:spPr>
        <a:xfrm>
          <a:off x="8699500" y="185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76028</xdr:rowOff>
    </xdr:from>
    <xdr:to>
      <xdr:col>50</xdr:col>
      <xdr:colOff>114300</xdr:colOff>
      <xdr:row>108</xdr:row>
      <xdr:rowOff>76031</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59262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25231</xdr:rowOff>
    </xdr:from>
    <xdr:to>
      <xdr:col>41</xdr:col>
      <xdr:colOff>101600</xdr:colOff>
      <xdr:row>108</xdr:row>
      <xdr:rowOff>126831</xdr:rowOff>
    </xdr:to>
    <xdr:sp textlink="">
      <xdr:nvSpPr>
        <xdr:cNvPr id="485" name="楕円 484">
          <a:extLst>
            <a:ext uri="{FF2B5EF4-FFF2-40B4-BE49-F238E27FC236}">
              <a16:creationId xmlns:a16="http://schemas.microsoft.com/office/drawing/2014/main" id="{00000000-0008-0000-0E00-0000E5010000}"/>
            </a:ext>
          </a:extLst>
        </xdr:cNvPr>
        <xdr:cNvSpPr/>
      </xdr:nvSpPr>
      <xdr:spPr>
        <a:xfrm>
          <a:off x="7810500" y="185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76031</xdr:rowOff>
    </xdr:from>
    <xdr:to>
      <xdr:col>45</xdr:col>
      <xdr:colOff>177800</xdr:colOff>
      <xdr:row>108</xdr:row>
      <xdr:rowOff>76031</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7861300" y="18592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25233</xdr:rowOff>
    </xdr:from>
    <xdr:to>
      <xdr:col>36</xdr:col>
      <xdr:colOff>165100</xdr:colOff>
      <xdr:row>108</xdr:row>
      <xdr:rowOff>126833</xdr:rowOff>
    </xdr:to>
    <xdr:sp textlink="">
      <xdr:nvSpPr>
        <xdr:cNvPr id="487" name="楕円 486">
          <a:extLst>
            <a:ext uri="{FF2B5EF4-FFF2-40B4-BE49-F238E27FC236}">
              <a16:creationId xmlns:a16="http://schemas.microsoft.com/office/drawing/2014/main" id="{00000000-0008-0000-0E00-0000E7010000}"/>
            </a:ext>
          </a:extLst>
        </xdr:cNvPr>
        <xdr:cNvSpPr/>
      </xdr:nvSpPr>
      <xdr:spPr>
        <a:xfrm>
          <a:off x="6921500" y="185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76031</xdr:rowOff>
    </xdr:from>
    <xdr:to>
      <xdr:col>41</xdr:col>
      <xdr:colOff>50800</xdr:colOff>
      <xdr:row>108</xdr:row>
      <xdr:rowOff>76033</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59263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59411" y="1821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831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94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117955</xdr:rowOff>
    </xdr:from>
    <xdr:ext cx="313932" cy="259045"/>
    <xdr:sp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469633" y="1863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117958</xdr:rowOff>
    </xdr:from>
    <xdr:ext cx="313932" cy="259045"/>
    <xdr:sp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593333" y="18634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117958</xdr:rowOff>
    </xdr:from>
    <xdr:ext cx="313932" cy="259045"/>
    <xdr:sp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704333" y="18634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117960</xdr:rowOff>
    </xdr:from>
    <xdr:ext cx="313932" cy="259045"/>
    <xdr:sp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815333" y="186345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textlink="">
      <xdr:nvSpPr>
        <xdr:cNvPr id="537" name="楕円 536">
          <a:extLst>
            <a:ext uri="{FF2B5EF4-FFF2-40B4-BE49-F238E27FC236}">
              <a16:creationId xmlns:a16="http://schemas.microsoft.com/office/drawing/2014/main" id="{00000000-0008-0000-0E00-000019020000}"/>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109220</xdr:rowOff>
    </xdr:from>
    <xdr:to>
      <xdr:col>81</xdr:col>
      <xdr:colOff>101600</xdr:colOff>
      <xdr:row>41</xdr:row>
      <xdr:rowOff>39370</xdr:rowOff>
    </xdr:to>
    <xdr:sp textlink="">
      <xdr:nvSpPr>
        <xdr:cNvPr id="539" name="楕円 538">
          <a:extLst>
            <a:ext uri="{FF2B5EF4-FFF2-40B4-BE49-F238E27FC236}">
              <a16:creationId xmlns:a16="http://schemas.microsoft.com/office/drawing/2014/main" id="{00000000-0008-0000-0E00-00001B020000}"/>
            </a:ext>
          </a:extLst>
        </xdr:cNvPr>
        <xdr:cNvSpPr/>
      </xdr:nvSpPr>
      <xdr:spPr>
        <a:xfrm>
          <a:off x="1543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40</xdr:row>
      <xdr:rowOff>160020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5481300" y="6202680"/>
          <a:ext cx="83820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76835</xdr:rowOff>
    </xdr:from>
    <xdr:to>
      <xdr:col>76</xdr:col>
      <xdr:colOff>165100</xdr:colOff>
      <xdr:row>41</xdr:row>
      <xdr:rowOff>6985</xdr:rowOff>
    </xdr:to>
    <xdr:sp textlink="">
      <xdr:nvSpPr>
        <xdr:cNvPr id="541" name="楕円 540">
          <a:extLst>
            <a:ext uri="{FF2B5EF4-FFF2-40B4-BE49-F238E27FC236}">
              <a16:creationId xmlns:a16="http://schemas.microsoft.com/office/drawing/2014/main" id="{00000000-0008-0000-0E00-00001D020000}"/>
            </a:ext>
          </a:extLst>
        </xdr:cNvPr>
        <xdr:cNvSpPr/>
      </xdr:nvSpPr>
      <xdr:spPr>
        <a:xfrm>
          <a:off x="14541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127635</xdr:rowOff>
    </xdr:from>
    <xdr:to>
      <xdr:col>81</xdr:col>
      <xdr:colOff>50800</xdr:colOff>
      <xdr:row>40</xdr:row>
      <xdr:rowOff>160020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985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44450</xdr:rowOff>
    </xdr:from>
    <xdr:to>
      <xdr:col>72</xdr:col>
      <xdr:colOff>38100</xdr:colOff>
      <xdr:row>40</xdr:row>
      <xdr:rowOff>146050</xdr:rowOff>
    </xdr:to>
    <xdr:sp textlink="">
      <xdr:nvSpPr>
        <xdr:cNvPr id="543" name="楕円 542">
          <a:extLst>
            <a:ext uri="{FF2B5EF4-FFF2-40B4-BE49-F238E27FC236}">
              <a16:creationId xmlns:a16="http://schemas.microsoft.com/office/drawing/2014/main" id="{00000000-0008-0000-0E00-00001F020000}"/>
            </a:ext>
          </a:extLst>
        </xdr:cNvPr>
        <xdr:cNvSpPr/>
      </xdr:nvSpPr>
      <xdr:spPr>
        <a:xfrm>
          <a:off x="1365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95250</xdr:rowOff>
    </xdr:from>
    <xdr:to>
      <xdr:col>76</xdr:col>
      <xdr:colOff>114300</xdr:colOff>
      <xdr:row>40</xdr:row>
      <xdr:rowOff>127635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9532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xdr:rowOff>
    </xdr:from>
    <xdr:to>
      <xdr:col>67</xdr:col>
      <xdr:colOff>101600</xdr:colOff>
      <xdr:row>40</xdr:row>
      <xdr:rowOff>111760</xdr:rowOff>
    </xdr:to>
    <xdr:sp textlink="">
      <xdr:nvSpPr>
        <xdr:cNvPr id="545" name="楕円 544">
          <a:extLst>
            <a:ext uri="{FF2B5EF4-FFF2-40B4-BE49-F238E27FC236}">
              <a16:creationId xmlns:a16="http://schemas.microsoft.com/office/drawing/2014/main" id="{00000000-0008-0000-0E00-000021020000}"/>
            </a:ext>
          </a:extLst>
        </xdr:cNvPr>
        <xdr:cNvSpPr/>
      </xdr:nvSpPr>
      <xdr:spPr>
        <a:xfrm>
          <a:off x="1276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60960</xdr:rowOff>
    </xdr:from>
    <xdr:to>
      <xdr:col>71</xdr:col>
      <xdr:colOff>177800</xdr:colOff>
      <xdr:row>40</xdr:row>
      <xdr:rowOff>95250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918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30497</xdr:rowOff>
    </xdr:from>
    <xdr:ext cx="405111" cy="259045"/>
    <xdr:sp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169562</xdr:rowOff>
    </xdr:from>
    <xdr:ext cx="405111" cy="259045"/>
    <xdr:sp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137177</xdr:rowOff>
    </xdr:from>
    <xdr:ext cx="405111" cy="259045"/>
    <xdr:sp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102887</xdr:rowOff>
    </xdr:from>
    <xdr:ext cx="405111" cy="259045"/>
    <xdr:sp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135890</xdr:rowOff>
    </xdr:from>
    <xdr:to>
      <xdr:col>116</xdr:col>
      <xdr:colOff>114300</xdr:colOff>
      <xdr:row>41</xdr:row>
      <xdr:rowOff>66040</xdr:rowOff>
    </xdr:to>
    <xdr:sp textlink="">
      <xdr:nvSpPr>
        <xdr:cNvPr id="594" name="楕円 593">
          <a:extLst>
            <a:ext uri="{FF2B5EF4-FFF2-40B4-BE49-F238E27FC236}">
              <a16:creationId xmlns:a16="http://schemas.microsoft.com/office/drawing/2014/main" id="{00000000-0008-0000-0E00-000052020000}"/>
            </a:ext>
          </a:extLst>
        </xdr:cNvPr>
        <xdr:cNvSpPr/>
      </xdr:nvSpPr>
      <xdr:spPr>
        <a:xfrm>
          <a:off x="22110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114317</xdr:rowOff>
    </xdr:from>
    <xdr:ext cx="469744" cy="259045"/>
    <xdr:sp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221996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textlink="">
      <xdr:nvSpPr>
        <xdr:cNvPr id="596" name="楕円 595">
          <a:extLst>
            <a:ext uri="{FF2B5EF4-FFF2-40B4-BE49-F238E27FC236}">
              <a16:creationId xmlns:a16="http://schemas.microsoft.com/office/drawing/2014/main" id="{00000000-0008-0000-0E00-000054020000}"/>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15240</xdr:rowOff>
    </xdr:from>
    <xdr:to>
      <xdr:col>116</xdr:col>
      <xdr:colOff>63500</xdr:colOff>
      <xdr:row>41</xdr:row>
      <xdr:rowOff>19050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1323300" y="704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textlink="">
      <xdr:nvSpPr>
        <xdr:cNvPr id="598" name="楕円 597">
          <a:extLst>
            <a:ext uri="{FF2B5EF4-FFF2-40B4-BE49-F238E27FC236}">
              <a16:creationId xmlns:a16="http://schemas.microsoft.com/office/drawing/2014/main" id="{00000000-0008-0000-0E00-000056020000}"/>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73660</xdr:rowOff>
    </xdr:to>
    <xdr:sp textlink="">
      <xdr:nvSpPr>
        <xdr:cNvPr id="600" name="楕円 599">
          <a:extLst>
            <a:ext uri="{FF2B5EF4-FFF2-40B4-BE49-F238E27FC236}">
              <a16:creationId xmlns:a16="http://schemas.microsoft.com/office/drawing/2014/main" id="{00000000-0008-0000-0E00-000058020000}"/>
            </a:ext>
          </a:extLst>
        </xdr:cNvPr>
        <xdr:cNvSpPr/>
      </xdr:nvSpPr>
      <xdr:spPr>
        <a:xfrm>
          <a:off x="19494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22860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9545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143510</xdr:rowOff>
    </xdr:from>
    <xdr:to>
      <xdr:col>98</xdr:col>
      <xdr:colOff>38100</xdr:colOff>
      <xdr:row>41</xdr:row>
      <xdr:rowOff>73660</xdr:rowOff>
    </xdr:to>
    <xdr:sp textlink="">
      <xdr:nvSpPr>
        <xdr:cNvPr id="602" name="楕円 601">
          <a:extLst>
            <a:ext uri="{FF2B5EF4-FFF2-40B4-BE49-F238E27FC236}">
              <a16:creationId xmlns:a16="http://schemas.microsoft.com/office/drawing/2014/main" id="{00000000-0008-0000-0E00-00005A020000}"/>
            </a:ext>
          </a:extLst>
        </xdr:cNvPr>
        <xdr:cNvSpPr/>
      </xdr:nvSpPr>
      <xdr:spPr>
        <a:xfrm>
          <a:off x="18605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22860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656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64787</xdr:rowOff>
    </xdr:from>
    <xdr:ext cx="469744" cy="259045"/>
    <xdr:sp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64787</xdr:rowOff>
    </xdr:from>
    <xdr:ext cx="469744" cy="259045"/>
    <xdr:sp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4" name="正方形/長方形 613">
          <a:extLst>
            <a:ext uri="{FF2B5EF4-FFF2-40B4-BE49-F238E27FC236}">
              <a16:creationId xmlns:a16="http://schemas.microsoft.com/office/drawing/2014/main" id="{00000000-0008-0000-0E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6" name="正方形/長方形 615">
          <a:extLst>
            <a:ext uri="{FF2B5EF4-FFF2-40B4-BE49-F238E27FC236}">
              <a16:creationId xmlns:a16="http://schemas.microsoft.com/office/drawing/2014/main" id="{00000000-0008-0000-0E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8" name="正方形/長方形 617">
          <a:extLst>
            <a:ext uri="{FF2B5EF4-FFF2-40B4-BE49-F238E27FC236}">
              <a16:creationId xmlns:a16="http://schemas.microsoft.com/office/drawing/2014/main" id="{00000000-0008-0000-0E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37" name="【学校施設】&#10;有形固定資産減価償却率グラフ枠">
          <a:extLst>
            <a:ext uri="{FF2B5EF4-FFF2-40B4-BE49-F238E27FC236}">
              <a16:creationId xmlns:a16="http://schemas.microsoft.com/office/drawing/2014/main" id="{00000000-0008-0000-0E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textlink="">
      <xdr:nvSpPr>
        <xdr:cNvPr id="639" name="【学校施設】&#10;有形固定資産減価償却率最小値テキスト">
          <a:extLst>
            <a:ext uri="{FF2B5EF4-FFF2-40B4-BE49-F238E27FC236}">
              <a16:creationId xmlns:a16="http://schemas.microsoft.com/office/drawing/2014/main" id="{00000000-0008-0000-0E00-00007F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textlink="">
      <xdr:nvSpPr>
        <xdr:cNvPr id="641" name="【学校施設】&#10;有形固定資産減価償却率最大値テキスト">
          <a:extLst>
            <a:ext uri="{FF2B5EF4-FFF2-40B4-BE49-F238E27FC236}">
              <a16:creationId xmlns:a16="http://schemas.microsoft.com/office/drawing/2014/main" id="{00000000-0008-0000-0E00-000081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textlink="">
      <xdr:nvSpPr>
        <xdr:cNvPr id="643" name="【学校施設】&#10;有形固定資産減価償却率平均値テキスト">
          <a:extLst>
            <a:ext uri="{FF2B5EF4-FFF2-40B4-BE49-F238E27FC236}">
              <a16:creationId xmlns:a16="http://schemas.microsoft.com/office/drawing/2014/main" id="{00000000-0008-0000-0E00-000083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textlink="">
      <xdr:nvSpPr>
        <xdr:cNvPr id="654" name="楕円 653">
          <a:extLst>
            <a:ext uri="{FF2B5EF4-FFF2-40B4-BE49-F238E27FC236}">
              <a16:creationId xmlns:a16="http://schemas.microsoft.com/office/drawing/2014/main" id="{00000000-0008-0000-0E00-00008E020000}"/>
            </a:ext>
          </a:extLst>
        </xdr:cNvPr>
        <xdr:cNvSpPr/>
      </xdr:nvSpPr>
      <xdr:spPr>
        <a:xfrm>
          <a:off x="16268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79846</xdr:rowOff>
    </xdr:from>
    <xdr:ext cx="405111" cy="259045"/>
    <xdr:sp textlink="">
      <xdr:nvSpPr>
        <xdr:cNvPr id="655" name="【学校施設】&#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textlink="">
      <xdr:nvSpPr>
        <xdr:cNvPr id="656" name="楕円 655">
          <a:extLst>
            <a:ext uri="{FF2B5EF4-FFF2-40B4-BE49-F238E27FC236}">
              <a16:creationId xmlns:a16="http://schemas.microsoft.com/office/drawing/2014/main" id="{00000000-0008-0000-0E00-000090020000}"/>
            </a:ext>
          </a:extLst>
        </xdr:cNvPr>
        <xdr:cNvSpPr/>
      </xdr:nvSpPr>
      <xdr:spPr>
        <a:xfrm>
          <a:off x="15430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107769</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5481300" y="10316391"/>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textlink="">
      <xdr:nvSpPr>
        <xdr:cNvPr id="658" name="楕円 657">
          <a:extLst>
            <a:ext uri="{FF2B5EF4-FFF2-40B4-BE49-F238E27FC236}">
              <a16:creationId xmlns:a16="http://schemas.microsoft.com/office/drawing/2014/main" id="{00000000-0008-0000-0E00-000092020000}"/>
            </a:ext>
          </a:extLst>
        </xdr:cNvPr>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592300" y="1028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65133</xdr:rowOff>
    </xdr:from>
    <xdr:to>
      <xdr:col>72</xdr:col>
      <xdr:colOff>38100</xdr:colOff>
      <xdr:row>59</xdr:row>
      <xdr:rowOff>166733</xdr:rowOff>
    </xdr:to>
    <xdr:sp textlink="">
      <xdr:nvSpPr>
        <xdr:cNvPr id="660" name="楕円 659">
          <a:extLst>
            <a:ext uri="{FF2B5EF4-FFF2-40B4-BE49-F238E27FC236}">
              <a16:creationId xmlns:a16="http://schemas.microsoft.com/office/drawing/2014/main" id="{00000000-0008-0000-0E00-000094020000}"/>
            </a:ext>
          </a:extLst>
        </xdr:cNvPr>
        <xdr:cNvSpPr/>
      </xdr:nvSpPr>
      <xdr:spPr>
        <a:xfrm>
          <a:off x="13652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115933</xdr:rowOff>
    </xdr:from>
    <xdr:to>
      <xdr:col>76</xdr:col>
      <xdr:colOff>114300</xdr:colOff>
      <xdr:row>59</xdr:row>
      <xdr:rowOff>168184</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703300" y="102314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textlink="">
      <xdr:nvSpPr>
        <xdr:cNvPr id="662" name="楕円 661">
          <a:extLst>
            <a:ext uri="{FF2B5EF4-FFF2-40B4-BE49-F238E27FC236}">
              <a16:creationId xmlns:a16="http://schemas.microsoft.com/office/drawing/2014/main" id="{00000000-0008-0000-0E00-000096020000}"/>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115933</xdr:rowOff>
    </xdr:from>
    <xdr:to>
      <xdr:col>71</xdr:col>
      <xdr:colOff>177800</xdr:colOff>
      <xdr:row>59</xdr:row>
      <xdr:rowOff>119199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flipV="1">
          <a:off x="12814300" y="102314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textlink="">
      <xdr:nvSpPr>
        <xdr:cNvPr id="664" name="n_1ave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textlink="">
      <xdr:nvSpPr>
        <xdr:cNvPr id="665" name="n_2ave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textlink="">
      <xdr:nvSpPr>
        <xdr:cNvPr id="666" name="n_3ave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textlink="">
      <xdr:nvSpPr>
        <xdr:cNvPr id="667" name="n_4ave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96718</xdr:rowOff>
    </xdr:from>
    <xdr:ext cx="405111" cy="259045"/>
    <xdr:sp textlink="">
      <xdr:nvSpPr>
        <xdr:cNvPr id="668" name="n_1mainValue【学校施設】&#10;有形固定資産減価償却率">
          <a:extLst>
            <a:ext uri="{FF2B5EF4-FFF2-40B4-BE49-F238E27FC236}">
              <a16:creationId xmlns:a16="http://schemas.microsoft.com/office/drawing/2014/main" id="{00000000-0008-0000-0E00-00009C020000}"/>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textlink="">
      <xdr:nvSpPr>
        <xdr:cNvPr id="669" name="n_2mainValue【学校施設】&#10;有形固定資産減価償却率">
          <a:extLst>
            <a:ext uri="{FF2B5EF4-FFF2-40B4-BE49-F238E27FC236}">
              <a16:creationId xmlns:a16="http://schemas.microsoft.com/office/drawing/2014/main" id="{00000000-0008-0000-0E00-00009D020000}"/>
            </a:ext>
          </a:extLst>
        </xdr:cNvPr>
        <xdr:cNvSpPr txBox="1"/>
      </xdr:nvSpPr>
      <xdr:spPr>
        <a:xfrm>
          <a:off x="14389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textlink="">
      <xdr:nvSpPr>
        <xdr:cNvPr id="670" name="n_3mainValue【学校施設】&#10;有形固定資産減価償却率">
          <a:extLst>
            <a:ext uri="{FF2B5EF4-FFF2-40B4-BE49-F238E27FC236}">
              <a16:creationId xmlns:a16="http://schemas.microsoft.com/office/drawing/2014/main" id="{00000000-0008-0000-0E00-00009E02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textlink="">
      <xdr:nvSpPr>
        <xdr:cNvPr id="671" name="n_4mainValue【学校施設】&#10;有形固定資産減価償却率">
          <a:extLst>
            <a:ext uri="{FF2B5EF4-FFF2-40B4-BE49-F238E27FC236}">
              <a16:creationId xmlns:a16="http://schemas.microsoft.com/office/drawing/2014/main" id="{00000000-0008-0000-0E00-00009F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5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111760</xdr:rowOff>
    </xdr:from>
    <xdr:to>
      <xdr:col>116</xdr:col>
      <xdr:colOff>114300</xdr:colOff>
      <xdr:row>60</xdr:row>
      <xdr:rowOff>41910</xdr:rowOff>
    </xdr:to>
    <xdr:sp textlink="">
      <xdr:nvSpPr>
        <xdr:cNvPr id="712" name="楕円 711">
          <a:extLst>
            <a:ext uri="{FF2B5EF4-FFF2-40B4-BE49-F238E27FC236}">
              <a16:creationId xmlns:a16="http://schemas.microsoft.com/office/drawing/2014/main" id="{00000000-0008-0000-0E00-0000C8020000}"/>
            </a:ext>
          </a:extLst>
        </xdr:cNvPr>
        <xdr:cNvSpPr/>
      </xdr:nvSpPr>
      <xdr:spPr>
        <a:xfrm>
          <a:off x="221107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134637</xdr:rowOff>
    </xdr:from>
    <xdr:ext cx="469744" cy="259045"/>
    <xdr:sp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74930</xdr:rowOff>
    </xdr:from>
    <xdr:to>
      <xdr:col>112</xdr:col>
      <xdr:colOff>38100</xdr:colOff>
      <xdr:row>60</xdr:row>
      <xdr:rowOff>5080</xdr:rowOff>
    </xdr:to>
    <xdr:sp textlink="">
      <xdr:nvSpPr>
        <xdr:cNvPr id="714" name="楕円 713">
          <a:extLst>
            <a:ext uri="{FF2B5EF4-FFF2-40B4-BE49-F238E27FC236}">
              <a16:creationId xmlns:a16="http://schemas.microsoft.com/office/drawing/2014/main" id="{00000000-0008-0000-0E00-0000CA020000}"/>
            </a:ext>
          </a:extLst>
        </xdr:cNvPr>
        <xdr:cNvSpPr/>
      </xdr:nvSpPr>
      <xdr:spPr>
        <a:xfrm>
          <a:off x="2127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125730</xdr:rowOff>
    </xdr:from>
    <xdr:to>
      <xdr:col>116</xdr:col>
      <xdr:colOff>63500</xdr:colOff>
      <xdr:row>59</xdr:row>
      <xdr:rowOff>162560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1024128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85090</xdr:rowOff>
    </xdr:from>
    <xdr:to>
      <xdr:col>107</xdr:col>
      <xdr:colOff>101600</xdr:colOff>
      <xdr:row>60</xdr:row>
      <xdr:rowOff>15240</xdr:rowOff>
    </xdr:to>
    <xdr:sp textlink="">
      <xdr:nvSpPr>
        <xdr:cNvPr id="716" name="楕円 715">
          <a:extLst>
            <a:ext uri="{FF2B5EF4-FFF2-40B4-BE49-F238E27FC236}">
              <a16:creationId xmlns:a16="http://schemas.microsoft.com/office/drawing/2014/main" id="{00000000-0008-0000-0E00-0000CC020000}"/>
            </a:ext>
          </a:extLst>
        </xdr:cNvPr>
        <xdr:cNvSpPr/>
      </xdr:nvSpPr>
      <xdr:spPr>
        <a:xfrm>
          <a:off x="203835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125730</xdr:rowOff>
    </xdr:from>
    <xdr:to>
      <xdr:col>111</xdr:col>
      <xdr:colOff>177800</xdr:colOff>
      <xdr:row>59</xdr:row>
      <xdr:rowOff>135890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102412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102870</xdr:rowOff>
    </xdr:from>
    <xdr:to>
      <xdr:col>102</xdr:col>
      <xdr:colOff>165100</xdr:colOff>
      <xdr:row>60</xdr:row>
      <xdr:rowOff>33020</xdr:rowOff>
    </xdr:to>
    <xdr:sp textlink="">
      <xdr:nvSpPr>
        <xdr:cNvPr id="718" name="楕円 717">
          <a:extLst>
            <a:ext uri="{FF2B5EF4-FFF2-40B4-BE49-F238E27FC236}">
              <a16:creationId xmlns:a16="http://schemas.microsoft.com/office/drawing/2014/main" id="{00000000-0008-0000-0E00-0000CE020000}"/>
            </a:ext>
          </a:extLst>
        </xdr:cNvPr>
        <xdr:cNvSpPr/>
      </xdr:nvSpPr>
      <xdr:spPr>
        <a:xfrm>
          <a:off x="194945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135890</xdr:rowOff>
    </xdr:from>
    <xdr:to>
      <xdr:col>107</xdr:col>
      <xdr:colOff>50800</xdr:colOff>
      <xdr:row>59</xdr:row>
      <xdr:rowOff>153670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9545300" y="102514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144780</xdr:rowOff>
    </xdr:from>
    <xdr:to>
      <xdr:col>98</xdr:col>
      <xdr:colOff>38100</xdr:colOff>
      <xdr:row>60</xdr:row>
      <xdr:rowOff>74930</xdr:rowOff>
    </xdr:to>
    <xdr:sp textlink="">
      <xdr:nvSpPr>
        <xdr:cNvPr id="720" name="楕円 719">
          <a:extLst>
            <a:ext uri="{FF2B5EF4-FFF2-40B4-BE49-F238E27FC236}">
              <a16:creationId xmlns:a16="http://schemas.microsoft.com/office/drawing/2014/main" id="{00000000-0008-0000-0E00-0000D0020000}"/>
            </a:ext>
          </a:extLst>
        </xdr:cNvPr>
        <xdr:cNvSpPr/>
      </xdr:nvSpPr>
      <xdr:spPr>
        <a:xfrm>
          <a:off x="186055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153670</xdr:rowOff>
    </xdr:from>
    <xdr:to>
      <xdr:col>102</xdr:col>
      <xdr:colOff>114300</xdr:colOff>
      <xdr:row>60</xdr:row>
      <xdr:rowOff>24130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10269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21607</xdr:rowOff>
    </xdr:from>
    <xdr:ext cx="469744" cy="259045"/>
    <xdr:sp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31767</xdr:rowOff>
    </xdr:from>
    <xdr:ext cx="469744" cy="259045"/>
    <xdr:sp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99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49547</xdr:rowOff>
    </xdr:from>
    <xdr:ext cx="469744" cy="259045"/>
    <xdr:sp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99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91457</xdr:rowOff>
    </xdr:from>
    <xdr:ext cx="469744" cy="259045"/>
    <xdr:sp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100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754" name="【児童館】&#10;有形固定資産減価償却率グラフ枠">
          <a:extLst>
            <a:ext uri="{FF2B5EF4-FFF2-40B4-BE49-F238E27FC236}">
              <a16:creationId xmlns:a16="http://schemas.microsoft.com/office/drawing/2014/main" id="{00000000-0008-0000-0E00-0000F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756" name="【児童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textlink="">
      <xdr:nvSpPr>
        <xdr:cNvPr id="758" name="【児童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textlink="">
      <xdr:nvSpPr>
        <xdr:cNvPr id="760" name="【児童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6357600" y="13974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68943</xdr:rowOff>
    </xdr:from>
    <xdr:to>
      <xdr:col>85</xdr:col>
      <xdr:colOff>177800</xdr:colOff>
      <xdr:row>79</xdr:row>
      <xdr:rowOff>170543</xdr:rowOff>
    </xdr:to>
    <xdr:sp textlink="">
      <xdr:nvSpPr>
        <xdr:cNvPr id="771" name="楕円 770">
          <a:extLst>
            <a:ext uri="{FF2B5EF4-FFF2-40B4-BE49-F238E27FC236}">
              <a16:creationId xmlns:a16="http://schemas.microsoft.com/office/drawing/2014/main" id="{00000000-0008-0000-0E00-000003030000}"/>
            </a:ext>
          </a:extLst>
        </xdr:cNvPr>
        <xdr:cNvSpPr/>
      </xdr:nvSpPr>
      <xdr:spPr>
        <a:xfrm>
          <a:off x="16268700" y="13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91820</xdr:rowOff>
    </xdr:from>
    <xdr:ext cx="405111" cy="259045"/>
    <xdr:sp textlink="">
      <xdr:nvSpPr>
        <xdr:cNvPr id="772" name="【児童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6357600" y="1346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28121</xdr:rowOff>
    </xdr:from>
    <xdr:to>
      <xdr:col>81</xdr:col>
      <xdr:colOff>101600</xdr:colOff>
      <xdr:row>79</xdr:row>
      <xdr:rowOff>129721</xdr:rowOff>
    </xdr:to>
    <xdr:sp textlink="">
      <xdr:nvSpPr>
        <xdr:cNvPr id="773" name="楕円 772">
          <a:extLst>
            <a:ext uri="{FF2B5EF4-FFF2-40B4-BE49-F238E27FC236}">
              <a16:creationId xmlns:a16="http://schemas.microsoft.com/office/drawing/2014/main" id="{00000000-0008-0000-0E00-000005030000}"/>
            </a:ext>
          </a:extLst>
        </xdr:cNvPr>
        <xdr:cNvSpPr/>
      </xdr:nvSpPr>
      <xdr:spPr>
        <a:xfrm>
          <a:off x="15430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78921</xdr:rowOff>
    </xdr:from>
    <xdr:to>
      <xdr:col>85</xdr:col>
      <xdr:colOff>127000</xdr:colOff>
      <xdr:row>79</xdr:row>
      <xdr:rowOff>119743</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5481300" y="1362347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textlink="">
      <xdr:nvSpPr>
        <xdr:cNvPr id="775" name="楕円 774">
          <a:extLst>
            <a:ext uri="{FF2B5EF4-FFF2-40B4-BE49-F238E27FC236}">
              <a16:creationId xmlns:a16="http://schemas.microsoft.com/office/drawing/2014/main" id="{00000000-0008-0000-0E00-000007030000}"/>
            </a:ext>
          </a:extLst>
        </xdr:cNvPr>
        <xdr:cNvSpPr/>
      </xdr:nvSpPr>
      <xdr:spPr>
        <a:xfrm>
          <a:off x="1454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78921</xdr:rowOff>
    </xdr:from>
    <xdr:to>
      <xdr:col>81</xdr:col>
      <xdr:colOff>50800</xdr:colOff>
      <xdr:row>84</xdr:row>
      <xdr:rowOff>70757</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flipV="1">
          <a:off x="14592300" y="13623471"/>
          <a:ext cx="889000" cy="8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153851</xdr:rowOff>
    </xdr:from>
    <xdr:to>
      <xdr:col>72</xdr:col>
      <xdr:colOff>38100</xdr:colOff>
      <xdr:row>84</xdr:row>
      <xdr:rowOff>84001</xdr:rowOff>
    </xdr:to>
    <xdr:sp textlink="">
      <xdr:nvSpPr>
        <xdr:cNvPr id="777" name="楕円 776">
          <a:extLst>
            <a:ext uri="{FF2B5EF4-FFF2-40B4-BE49-F238E27FC236}">
              <a16:creationId xmlns:a16="http://schemas.microsoft.com/office/drawing/2014/main" id="{00000000-0008-0000-0E00-000009030000}"/>
            </a:ext>
          </a:extLst>
        </xdr:cNvPr>
        <xdr:cNvSpPr/>
      </xdr:nvSpPr>
      <xdr:spPr>
        <a:xfrm>
          <a:off x="13652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33201</xdr:rowOff>
    </xdr:from>
    <xdr:to>
      <xdr:col>76</xdr:col>
      <xdr:colOff>114300</xdr:colOff>
      <xdr:row>84</xdr:row>
      <xdr:rowOff>70757</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703300" y="144350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116295</xdr:rowOff>
    </xdr:from>
    <xdr:to>
      <xdr:col>67</xdr:col>
      <xdr:colOff>101600</xdr:colOff>
      <xdr:row>84</xdr:row>
      <xdr:rowOff>46445</xdr:rowOff>
    </xdr:to>
    <xdr:sp textlink="">
      <xdr:nvSpPr>
        <xdr:cNvPr id="779" name="楕円 778">
          <a:extLst>
            <a:ext uri="{FF2B5EF4-FFF2-40B4-BE49-F238E27FC236}">
              <a16:creationId xmlns:a16="http://schemas.microsoft.com/office/drawing/2014/main" id="{00000000-0008-0000-0E00-00000B030000}"/>
            </a:ext>
          </a:extLst>
        </xdr:cNvPr>
        <xdr:cNvSpPr/>
      </xdr:nvSpPr>
      <xdr:spPr>
        <a:xfrm>
          <a:off x="12763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167095</xdr:rowOff>
    </xdr:from>
    <xdr:to>
      <xdr:col>71</xdr:col>
      <xdr:colOff>177800</xdr:colOff>
      <xdr:row>84</xdr:row>
      <xdr:rowOff>33201</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814300" y="143974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169834</xdr:rowOff>
    </xdr:from>
    <xdr:ext cx="405111" cy="259045"/>
    <xdr:sp textlink="">
      <xdr:nvSpPr>
        <xdr:cNvPr id="781" name="n_1aveValue【児童館】&#10;有形固定資産減価償却率">
          <a:extLst>
            <a:ext uri="{FF2B5EF4-FFF2-40B4-BE49-F238E27FC236}">
              <a16:creationId xmlns:a16="http://schemas.microsoft.com/office/drawing/2014/main" id="{00000000-0008-0000-0E00-00000D030000}"/>
            </a:ext>
          </a:extLst>
        </xdr:cNvPr>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textlink="">
      <xdr:nvSpPr>
        <xdr:cNvPr id="782" name="n_2aveValue【児童館】&#10;有形固定資産減価償却率">
          <a:extLst>
            <a:ext uri="{FF2B5EF4-FFF2-40B4-BE49-F238E27FC236}">
              <a16:creationId xmlns:a16="http://schemas.microsoft.com/office/drawing/2014/main" id="{00000000-0008-0000-0E00-00000E03000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textlink="">
      <xdr:nvSpPr>
        <xdr:cNvPr id="783" name="n_3aveValue【児童館】&#10;有形固定資産減価償却率">
          <a:extLst>
            <a:ext uri="{FF2B5EF4-FFF2-40B4-BE49-F238E27FC236}">
              <a16:creationId xmlns:a16="http://schemas.microsoft.com/office/drawing/2014/main" id="{00000000-0008-0000-0E00-00000F03000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textlink="">
      <xdr:nvSpPr>
        <xdr:cNvPr id="784" name="n_4aveValue【児童館】&#10;有形固定資産減価償却率">
          <a:extLst>
            <a:ext uri="{FF2B5EF4-FFF2-40B4-BE49-F238E27FC236}">
              <a16:creationId xmlns:a16="http://schemas.microsoft.com/office/drawing/2014/main" id="{00000000-0008-0000-0E00-00001003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146248</xdr:rowOff>
    </xdr:from>
    <xdr:ext cx="405111" cy="259045"/>
    <xdr:sp textlink="">
      <xdr:nvSpPr>
        <xdr:cNvPr id="785" name="n_1mainValue【児童館】&#10;有形固定資産減価償却率">
          <a:extLst>
            <a:ext uri="{FF2B5EF4-FFF2-40B4-BE49-F238E27FC236}">
              <a16:creationId xmlns:a16="http://schemas.microsoft.com/office/drawing/2014/main" id="{00000000-0008-0000-0E00-000011030000}"/>
            </a:ext>
          </a:extLst>
        </xdr:cNvPr>
        <xdr:cNvSpPr txBox="1"/>
      </xdr:nvSpPr>
      <xdr:spPr>
        <a:xfrm>
          <a:off x="152660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textlink="">
      <xdr:nvSpPr>
        <xdr:cNvPr id="786" name="n_2mainValue【児童館】&#10;有形固定資産減価償却率">
          <a:extLst>
            <a:ext uri="{FF2B5EF4-FFF2-40B4-BE49-F238E27FC236}">
              <a16:creationId xmlns:a16="http://schemas.microsoft.com/office/drawing/2014/main" id="{00000000-0008-0000-0E00-000012030000}"/>
            </a:ext>
          </a:extLst>
        </xdr:cNvPr>
        <xdr:cNvSpPr txBox="1"/>
      </xdr:nvSpPr>
      <xdr:spPr>
        <a:xfrm>
          <a:off x="14389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75128</xdr:rowOff>
    </xdr:from>
    <xdr:ext cx="405111" cy="259045"/>
    <xdr:sp textlink="">
      <xdr:nvSpPr>
        <xdr:cNvPr id="787" name="n_3mainValue【児童館】&#10;有形固定資産減価償却率">
          <a:extLst>
            <a:ext uri="{FF2B5EF4-FFF2-40B4-BE49-F238E27FC236}">
              <a16:creationId xmlns:a16="http://schemas.microsoft.com/office/drawing/2014/main" id="{00000000-0008-0000-0E00-000013030000}"/>
            </a:ext>
          </a:extLst>
        </xdr:cNvPr>
        <xdr:cNvSpPr txBox="1"/>
      </xdr:nvSpPr>
      <xdr:spPr>
        <a:xfrm>
          <a:off x="13500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37572</xdr:rowOff>
    </xdr:from>
    <xdr:ext cx="405111" cy="259045"/>
    <xdr:sp textlink="">
      <xdr:nvSpPr>
        <xdr:cNvPr id="788" name="n_4mainValue【児童館】&#10;有形固定資産減価償却率">
          <a:extLst>
            <a:ext uri="{FF2B5EF4-FFF2-40B4-BE49-F238E27FC236}">
              <a16:creationId xmlns:a16="http://schemas.microsoft.com/office/drawing/2014/main" id="{00000000-0008-0000-0E00-000014030000}"/>
            </a:ext>
          </a:extLst>
        </xdr:cNvPr>
        <xdr:cNvSpPr txBox="1"/>
      </xdr:nvSpPr>
      <xdr:spPr>
        <a:xfrm>
          <a:off x="12611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9" name="【児童館】&#10;一人当たり面積グラフ枠">
          <a:extLst>
            <a:ext uri="{FF2B5EF4-FFF2-40B4-BE49-F238E27FC236}">
              <a16:creationId xmlns:a16="http://schemas.microsoft.com/office/drawing/2014/main" id="{00000000-0008-0000-0E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textlink="">
      <xdr:nvSpPr>
        <xdr:cNvPr id="811" name="【児童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textlink="">
      <xdr:nvSpPr>
        <xdr:cNvPr id="813" name="【児童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textlink="">
      <xdr:nvSpPr>
        <xdr:cNvPr id="815" name="【児童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textlink="">
      <xdr:nvSpPr>
        <xdr:cNvPr id="826" name="楕円 825">
          <a:extLst>
            <a:ext uri="{FF2B5EF4-FFF2-40B4-BE49-F238E27FC236}">
              <a16:creationId xmlns:a16="http://schemas.microsoft.com/office/drawing/2014/main" id="{00000000-0008-0000-0E00-00003A030000}"/>
            </a:ext>
          </a:extLst>
        </xdr:cNvPr>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147338</xdr:rowOff>
    </xdr:from>
    <xdr:ext cx="469744" cy="259045"/>
    <xdr:sp textlink="">
      <xdr:nvSpPr>
        <xdr:cNvPr id="827" name="【児童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textlink="">
      <xdr:nvSpPr>
        <xdr:cNvPr id="828" name="楕円 827">
          <a:extLst>
            <a:ext uri="{FF2B5EF4-FFF2-40B4-BE49-F238E27FC236}">
              <a16:creationId xmlns:a16="http://schemas.microsoft.com/office/drawing/2014/main" id="{00000000-0008-0000-0E00-00003C03000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3811</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423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textlink="">
      <xdr:nvSpPr>
        <xdr:cNvPr id="830" name="楕円 829">
          <a:extLst>
            <a:ext uri="{FF2B5EF4-FFF2-40B4-BE49-F238E27FC236}">
              <a16:creationId xmlns:a16="http://schemas.microsoft.com/office/drawing/2014/main" id="{00000000-0008-0000-0E00-00003E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84</xdr:row>
      <xdr:rowOff>152400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flipV="1">
          <a:off x="20434300" y="14234161"/>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textlink="">
      <xdr:nvSpPr>
        <xdr:cNvPr id="832" name="楕円 831">
          <a:extLst>
            <a:ext uri="{FF2B5EF4-FFF2-40B4-BE49-F238E27FC236}">
              <a16:creationId xmlns:a16="http://schemas.microsoft.com/office/drawing/2014/main" id="{00000000-0008-0000-0E00-00004003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textlink="">
      <xdr:nvSpPr>
        <xdr:cNvPr id="834" name="楕円 833">
          <a:extLst>
            <a:ext uri="{FF2B5EF4-FFF2-40B4-BE49-F238E27FC236}">
              <a16:creationId xmlns:a16="http://schemas.microsoft.com/office/drawing/2014/main" id="{00000000-0008-0000-0E00-000042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textlink="">
      <xdr:nvSpPr>
        <xdr:cNvPr id="836" name="n_1aveValue【児童館】&#10;一人当たり面積">
          <a:extLst>
            <a:ext uri="{FF2B5EF4-FFF2-40B4-BE49-F238E27FC236}">
              <a16:creationId xmlns:a16="http://schemas.microsoft.com/office/drawing/2014/main" id="{00000000-0008-0000-0E00-000044030000}"/>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textlink="">
      <xdr:nvSpPr>
        <xdr:cNvPr id="837" name="n_2aveValue【児童館】&#10;一人当たり面積">
          <a:extLst>
            <a:ext uri="{FF2B5EF4-FFF2-40B4-BE49-F238E27FC236}">
              <a16:creationId xmlns:a16="http://schemas.microsoft.com/office/drawing/2014/main" id="{00000000-0008-0000-0E00-000045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textlink="">
      <xdr:nvSpPr>
        <xdr:cNvPr id="838" name="n_3aveValue【児童館】&#10;一人当たり面積">
          <a:extLst>
            <a:ext uri="{FF2B5EF4-FFF2-40B4-BE49-F238E27FC236}">
              <a16:creationId xmlns:a16="http://schemas.microsoft.com/office/drawing/2014/main" id="{00000000-0008-0000-0E00-00004603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textlink="">
      <xdr:nvSpPr>
        <xdr:cNvPr id="839" name="n_4aveValue【児童館】&#10;一人当たり面積">
          <a:extLst>
            <a:ext uri="{FF2B5EF4-FFF2-40B4-BE49-F238E27FC236}">
              <a16:creationId xmlns:a16="http://schemas.microsoft.com/office/drawing/2014/main" id="{00000000-0008-0000-0E00-000047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textlink="">
      <xdr:nvSpPr>
        <xdr:cNvPr id="840" name="n_1mainValue【児童館】&#10;一人当たり面積">
          <a:extLst>
            <a:ext uri="{FF2B5EF4-FFF2-40B4-BE49-F238E27FC236}">
              <a16:creationId xmlns:a16="http://schemas.microsoft.com/office/drawing/2014/main" id="{00000000-0008-0000-0E00-00004803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textlink="">
      <xdr:nvSpPr>
        <xdr:cNvPr id="841" name="n_2mainValue【児童館】&#10;一人当たり面積">
          <a:extLst>
            <a:ext uri="{FF2B5EF4-FFF2-40B4-BE49-F238E27FC236}">
              <a16:creationId xmlns:a16="http://schemas.microsoft.com/office/drawing/2014/main" id="{00000000-0008-0000-0E00-000049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textlink="">
      <xdr:nvSpPr>
        <xdr:cNvPr id="842" name="n_3mainValue【児童館】&#10;一人当たり面積">
          <a:extLst>
            <a:ext uri="{FF2B5EF4-FFF2-40B4-BE49-F238E27FC236}">
              <a16:creationId xmlns:a16="http://schemas.microsoft.com/office/drawing/2014/main" id="{00000000-0008-0000-0E00-00004A03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textlink="">
      <xdr:nvSpPr>
        <xdr:cNvPr id="843" name="n_4mainValue【児童館】&#10;一人当たり面積">
          <a:extLst>
            <a:ext uri="{FF2B5EF4-FFF2-40B4-BE49-F238E27FC236}">
              <a16:creationId xmlns:a16="http://schemas.microsoft.com/office/drawing/2014/main" id="{00000000-0008-0000-0E00-00004B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6" name="正方形/長方形 845">
          <a:extLst>
            <a:ext uri="{FF2B5EF4-FFF2-40B4-BE49-F238E27FC236}">
              <a16:creationId xmlns:a16="http://schemas.microsoft.com/office/drawing/2014/main" id="{00000000-0008-0000-0E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48" name="正方形/長方形 847">
          <a:extLst>
            <a:ext uri="{FF2B5EF4-FFF2-40B4-BE49-F238E27FC236}">
              <a16:creationId xmlns:a16="http://schemas.microsoft.com/office/drawing/2014/main" id="{00000000-0008-0000-0E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50" name="正方形/長方形 849">
          <a:extLst>
            <a:ext uri="{FF2B5EF4-FFF2-40B4-BE49-F238E27FC236}">
              <a16:creationId xmlns:a16="http://schemas.microsoft.com/office/drawing/2014/main" id="{00000000-0008-0000-0E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51" name="正方形/長方形 850">
          <a:extLst>
            <a:ext uri="{FF2B5EF4-FFF2-40B4-BE49-F238E27FC236}">
              <a16:creationId xmlns:a16="http://schemas.microsoft.com/office/drawing/2014/main" id="{00000000-0008-0000-0E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71" name="【公民館】&#10;有形固定資産減価償却率グラフ枠">
          <a:extLst>
            <a:ext uri="{FF2B5EF4-FFF2-40B4-BE49-F238E27FC236}">
              <a16:creationId xmlns:a16="http://schemas.microsoft.com/office/drawing/2014/main" id="{00000000-0008-0000-0E00-00006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textlink="">
      <xdr:nvSpPr>
        <xdr:cNvPr id="873" name="【公民館】&#10;有形固定資産減価償却率最小値テキスト">
          <a:extLst>
            <a:ext uri="{FF2B5EF4-FFF2-40B4-BE49-F238E27FC236}">
              <a16:creationId xmlns:a16="http://schemas.microsoft.com/office/drawing/2014/main" id="{00000000-0008-0000-0E00-000069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textlink="">
      <xdr:nvSpPr>
        <xdr:cNvPr id="875" name="【公民館】&#10;有形固定資産減価償却率最大値テキスト">
          <a:extLst>
            <a:ext uri="{FF2B5EF4-FFF2-40B4-BE49-F238E27FC236}">
              <a16:creationId xmlns:a16="http://schemas.microsoft.com/office/drawing/2014/main" id="{00000000-0008-0000-0E00-00006B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textlink="">
      <xdr:nvSpPr>
        <xdr:cNvPr id="877" name="【公民館】&#10;有形固定資産減価償却率平均値テキスト">
          <a:extLst>
            <a:ext uri="{FF2B5EF4-FFF2-40B4-BE49-F238E27FC236}">
              <a16:creationId xmlns:a16="http://schemas.microsoft.com/office/drawing/2014/main" id="{00000000-0008-0000-0E00-00006D030000}"/>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textlink="">
      <xdr:nvSpPr>
        <xdr:cNvPr id="888" name="楕円 887">
          <a:extLst>
            <a:ext uri="{FF2B5EF4-FFF2-40B4-BE49-F238E27FC236}">
              <a16:creationId xmlns:a16="http://schemas.microsoft.com/office/drawing/2014/main" id="{00000000-0008-0000-0E00-000078030000}"/>
            </a:ext>
          </a:extLst>
        </xdr:cNvPr>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textlink="">
      <xdr:nvSpPr>
        <xdr:cNvPr id="889" name="【公民館】&#10;有形固定資産減価償却率該当値テキスト">
          <a:extLst>
            <a:ext uri="{FF2B5EF4-FFF2-40B4-BE49-F238E27FC236}">
              <a16:creationId xmlns:a16="http://schemas.microsoft.com/office/drawing/2014/main" id="{00000000-0008-0000-0E00-000079030000}"/>
            </a:ext>
          </a:extLst>
        </xdr:cNvPr>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125413</xdr:rowOff>
    </xdr:from>
    <xdr:to>
      <xdr:col>81</xdr:col>
      <xdr:colOff>101600</xdr:colOff>
      <xdr:row>105</xdr:row>
      <xdr:rowOff>55563</xdr:rowOff>
    </xdr:to>
    <xdr:sp textlink="">
      <xdr:nvSpPr>
        <xdr:cNvPr id="890" name="楕円 889">
          <a:extLst>
            <a:ext uri="{FF2B5EF4-FFF2-40B4-BE49-F238E27FC236}">
              <a16:creationId xmlns:a16="http://schemas.microsoft.com/office/drawing/2014/main" id="{00000000-0008-0000-0E00-00007A030000}"/>
            </a:ext>
          </a:extLst>
        </xdr:cNvPr>
        <xdr:cNvSpPr/>
      </xdr:nvSpPr>
      <xdr:spPr>
        <a:xfrm>
          <a:off x="15430500" y="17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4763</xdr:rowOff>
    </xdr:from>
    <xdr:to>
      <xdr:col>85</xdr:col>
      <xdr:colOff>127000</xdr:colOff>
      <xdr:row>105</xdr:row>
      <xdr:rowOff>70486</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5481300" y="18007013"/>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textlink="">
      <xdr:nvSpPr>
        <xdr:cNvPr id="892" name="楕円 891">
          <a:extLst>
            <a:ext uri="{FF2B5EF4-FFF2-40B4-BE49-F238E27FC236}">
              <a16:creationId xmlns:a16="http://schemas.microsoft.com/office/drawing/2014/main" id="{00000000-0008-0000-0E00-00007C030000}"/>
            </a:ext>
          </a:extLst>
        </xdr:cNvPr>
        <xdr:cNvSpPr/>
      </xdr:nvSpPr>
      <xdr:spPr>
        <a:xfrm>
          <a:off x="1454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105</xdr:row>
      <xdr:rowOff>4763</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4592300" y="17941289"/>
          <a:ext cx="889000" cy="6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165418</xdr:rowOff>
    </xdr:from>
    <xdr:to>
      <xdr:col>72</xdr:col>
      <xdr:colOff>38100</xdr:colOff>
      <xdr:row>104</xdr:row>
      <xdr:rowOff>95568</xdr:rowOff>
    </xdr:to>
    <xdr:sp textlink="">
      <xdr:nvSpPr>
        <xdr:cNvPr id="894" name="楕円 893">
          <a:extLst>
            <a:ext uri="{FF2B5EF4-FFF2-40B4-BE49-F238E27FC236}">
              <a16:creationId xmlns:a16="http://schemas.microsoft.com/office/drawing/2014/main" id="{00000000-0008-0000-0E00-00007E030000}"/>
            </a:ext>
          </a:extLst>
        </xdr:cNvPr>
        <xdr:cNvSpPr/>
      </xdr:nvSpPr>
      <xdr:spPr>
        <a:xfrm>
          <a:off x="13652500" y="178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44768</xdr:rowOff>
    </xdr:from>
    <xdr:to>
      <xdr:col>76</xdr:col>
      <xdr:colOff>114300</xdr:colOff>
      <xdr:row>104</xdr:row>
      <xdr:rowOff>110489</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a:off x="13703300" y="17875568"/>
          <a:ext cx="8890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102552</xdr:rowOff>
    </xdr:from>
    <xdr:to>
      <xdr:col>67</xdr:col>
      <xdr:colOff>101600</xdr:colOff>
      <xdr:row>104</xdr:row>
      <xdr:rowOff>32702</xdr:rowOff>
    </xdr:to>
    <xdr:sp textlink="">
      <xdr:nvSpPr>
        <xdr:cNvPr id="896" name="楕円 895">
          <a:extLst>
            <a:ext uri="{FF2B5EF4-FFF2-40B4-BE49-F238E27FC236}">
              <a16:creationId xmlns:a16="http://schemas.microsoft.com/office/drawing/2014/main" id="{00000000-0008-0000-0E00-000080030000}"/>
            </a:ext>
          </a:extLst>
        </xdr:cNvPr>
        <xdr:cNvSpPr/>
      </xdr:nvSpPr>
      <xdr:spPr>
        <a:xfrm>
          <a:off x="12763500" y="177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153352</xdr:rowOff>
    </xdr:from>
    <xdr:to>
      <xdr:col>71</xdr:col>
      <xdr:colOff>177800</xdr:colOff>
      <xdr:row>104</xdr:row>
      <xdr:rowOff>44768</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2814300" y="1781270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textlink="">
      <xdr:nvSpPr>
        <xdr:cNvPr id="898" name="n_1aveValue【公民館】&#10;有形固定資産減価償却率">
          <a:extLst>
            <a:ext uri="{FF2B5EF4-FFF2-40B4-BE49-F238E27FC236}">
              <a16:creationId xmlns:a16="http://schemas.microsoft.com/office/drawing/2014/main" id="{00000000-0008-0000-0E00-000082030000}"/>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textlink="">
      <xdr:nvSpPr>
        <xdr:cNvPr id="899" name="n_2aveValue【公民館】&#10;有形固定資産減価償却率">
          <a:extLst>
            <a:ext uri="{FF2B5EF4-FFF2-40B4-BE49-F238E27FC236}">
              <a16:creationId xmlns:a16="http://schemas.microsoft.com/office/drawing/2014/main" id="{00000000-0008-0000-0E00-000083030000}"/>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textlink="">
      <xdr:nvSpPr>
        <xdr:cNvPr id="900" name="n_3aveValue【公民館】&#10;有形固定資産減価償却率">
          <a:extLst>
            <a:ext uri="{FF2B5EF4-FFF2-40B4-BE49-F238E27FC236}">
              <a16:creationId xmlns:a16="http://schemas.microsoft.com/office/drawing/2014/main" id="{00000000-0008-0000-0E00-000084030000}"/>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textlink="">
      <xdr:nvSpPr>
        <xdr:cNvPr id="901" name="n_4aveValue【公民館】&#10;有形固定資産減価償却率">
          <a:extLst>
            <a:ext uri="{FF2B5EF4-FFF2-40B4-BE49-F238E27FC236}">
              <a16:creationId xmlns:a16="http://schemas.microsoft.com/office/drawing/2014/main" id="{00000000-0008-0000-0E00-000085030000}"/>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46690</xdr:rowOff>
    </xdr:from>
    <xdr:ext cx="405111" cy="259045"/>
    <xdr:sp textlink="">
      <xdr:nvSpPr>
        <xdr:cNvPr id="902" name="n_1mainValue【公民館】&#10;有形固定資産減価償却率">
          <a:extLst>
            <a:ext uri="{FF2B5EF4-FFF2-40B4-BE49-F238E27FC236}">
              <a16:creationId xmlns:a16="http://schemas.microsoft.com/office/drawing/2014/main" id="{00000000-0008-0000-0E00-000086030000}"/>
            </a:ext>
          </a:extLst>
        </xdr:cNvPr>
        <xdr:cNvSpPr txBox="1"/>
      </xdr:nvSpPr>
      <xdr:spPr>
        <a:xfrm>
          <a:off x="15266044" y="1804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textlink="">
      <xdr:nvSpPr>
        <xdr:cNvPr id="903" name="n_2mainValue【公民館】&#10;有形固定資産減価償却率">
          <a:extLst>
            <a:ext uri="{FF2B5EF4-FFF2-40B4-BE49-F238E27FC236}">
              <a16:creationId xmlns:a16="http://schemas.microsoft.com/office/drawing/2014/main" id="{00000000-0008-0000-0E00-000087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112095</xdr:rowOff>
    </xdr:from>
    <xdr:ext cx="405111" cy="259045"/>
    <xdr:sp textlink="">
      <xdr:nvSpPr>
        <xdr:cNvPr id="904" name="n_3mainValue【公民館】&#10;有形固定資産減価償却率">
          <a:extLst>
            <a:ext uri="{FF2B5EF4-FFF2-40B4-BE49-F238E27FC236}">
              <a16:creationId xmlns:a16="http://schemas.microsoft.com/office/drawing/2014/main" id="{00000000-0008-0000-0E00-000088030000}"/>
            </a:ext>
          </a:extLst>
        </xdr:cNvPr>
        <xdr:cNvSpPr txBox="1"/>
      </xdr:nvSpPr>
      <xdr:spPr>
        <a:xfrm>
          <a:off x="13500744" y="1759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23829</xdr:rowOff>
    </xdr:from>
    <xdr:ext cx="405111" cy="259045"/>
    <xdr:sp textlink="">
      <xdr:nvSpPr>
        <xdr:cNvPr id="905" name="n_4mainValue【公民館】&#10;有形固定資産減価償却率">
          <a:extLst>
            <a:ext uri="{FF2B5EF4-FFF2-40B4-BE49-F238E27FC236}">
              <a16:creationId xmlns:a16="http://schemas.microsoft.com/office/drawing/2014/main" id="{00000000-0008-0000-0E00-000089030000}"/>
            </a:ext>
          </a:extLst>
        </xdr:cNvPr>
        <xdr:cNvSpPr txBox="1"/>
      </xdr:nvSpPr>
      <xdr:spPr>
        <a:xfrm>
          <a:off x="12611744" y="1785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907" name="正方形/長方形 906">
          <a:extLst>
            <a:ext uri="{FF2B5EF4-FFF2-40B4-BE49-F238E27FC236}">
              <a16:creationId xmlns:a16="http://schemas.microsoft.com/office/drawing/2014/main" id="{00000000-0008-0000-0E00-00008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8" name="正方形/長方形 907">
          <a:extLst>
            <a:ext uri="{FF2B5EF4-FFF2-40B4-BE49-F238E27FC236}">
              <a16:creationId xmlns:a16="http://schemas.microsoft.com/office/drawing/2014/main" id="{00000000-0008-0000-0E00-00008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9" name="正方形/長方形 908">
          <a:extLst>
            <a:ext uri="{FF2B5EF4-FFF2-40B4-BE49-F238E27FC236}">
              <a16:creationId xmlns:a16="http://schemas.microsoft.com/office/drawing/2014/main" id="{00000000-0008-0000-0E00-00008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10" name="正方形/長方形 909">
          <a:extLst>
            <a:ext uri="{FF2B5EF4-FFF2-40B4-BE49-F238E27FC236}">
              <a16:creationId xmlns:a16="http://schemas.microsoft.com/office/drawing/2014/main" id="{00000000-0008-0000-0E00-00008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11" name="正方形/長方形 910">
          <a:extLst>
            <a:ext uri="{FF2B5EF4-FFF2-40B4-BE49-F238E27FC236}">
              <a16:creationId xmlns:a16="http://schemas.microsoft.com/office/drawing/2014/main" id="{00000000-0008-0000-0E00-00008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12" name="正方形/長方形 911">
          <a:extLst>
            <a:ext uri="{FF2B5EF4-FFF2-40B4-BE49-F238E27FC236}">
              <a16:creationId xmlns:a16="http://schemas.microsoft.com/office/drawing/2014/main" id="{00000000-0008-0000-0E00-00009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13" name="正方形/長方形 912">
          <a:extLst>
            <a:ext uri="{FF2B5EF4-FFF2-40B4-BE49-F238E27FC236}">
              <a16:creationId xmlns:a16="http://schemas.microsoft.com/office/drawing/2014/main" id="{00000000-0008-0000-0E00-00009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26" name="【公民館】&#10;一人当たり面積グラフ枠">
          <a:extLst>
            <a:ext uri="{FF2B5EF4-FFF2-40B4-BE49-F238E27FC236}">
              <a16:creationId xmlns:a16="http://schemas.microsoft.com/office/drawing/2014/main" id="{00000000-0008-0000-0E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textlink="">
      <xdr:nvSpPr>
        <xdr:cNvPr id="928" name="【公民館】&#10;一人当たり面積最小値テキスト">
          <a:extLst>
            <a:ext uri="{FF2B5EF4-FFF2-40B4-BE49-F238E27FC236}">
              <a16:creationId xmlns:a16="http://schemas.microsoft.com/office/drawing/2014/main" id="{00000000-0008-0000-0E00-0000A0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textlink="">
      <xdr:nvSpPr>
        <xdr:cNvPr id="930" name="【公民館】&#10;一人当たり面積最大値テキスト">
          <a:extLst>
            <a:ext uri="{FF2B5EF4-FFF2-40B4-BE49-F238E27FC236}">
              <a16:creationId xmlns:a16="http://schemas.microsoft.com/office/drawing/2014/main" id="{00000000-0008-0000-0E00-0000A2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textlink="">
      <xdr:nvSpPr>
        <xdr:cNvPr id="932" name="【公民館】&#10;一人当たり面積平均値テキスト">
          <a:extLst>
            <a:ext uri="{FF2B5EF4-FFF2-40B4-BE49-F238E27FC236}">
              <a16:creationId xmlns:a16="http://schemas.microsoft.com/office/drawing/2014/main" id="{00000000-0008-0000-0E00-0000A4030000}"/>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textlink="">
      <xdr:nvSpPr>
        <xdr:cNvPr id="935" name="フローチャート: 判断 934">
          <a:extLst>
            <a:ext uri="{FF2B5EF4-FFF2-40B4-BE49-F238E27FC236}">
              <a16:creationId xmlns:a16="http://schemas.microsoft.com/office/drawing/2014/main" id="{00000000-0008-0000-0E00-0000A7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40" name="テキスト ボックス 939">
          <a:extLst>
            <a:ext uri="{FF2B5EF4-FFF2-40B4-BE49-F238E27FC236}">
              <a16:creationId xmlns:a16="http://schemas.microsoft.com/office/drawing/2014/main" id="{00000000-0008-0000-0E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160274</xdr:rowOff>
    </xdr:from>
    <xdr:to>
      <xdr:col>116</xdr:col>
      <xdr:colOff>114300</xdr:colOff>
      <xdr:row>108</xdr:row>
      <xdr:rowOff>90424</xdr:rowOff>
    </xdr:to>
    <xdr:sp textlink="">
      <xdr:nvSpPr>
        <xdr:cNvPr id="943" name="楕円 942">
          <a:extLst>
            <a:ext uri="{FF2B5EF4-FFF2-40B4-BE49-F238E27FC236}">
              <a16:creationId xmlns:a16="http://schemas.microsoft.com/office/drawing/2014/main" id="{00000000-0008-0000-0E00-0000AF030000}"/>
            </a:ext>
          </a:extLst>
        </xdr:cNvPr>
        <xdr:cNvSpPr/>
      </xdr:nvSpPr>
      <xdr:spPr>
        <a:xfrm>
          <a:off x="221107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75201</xdr:rowOff>
    </xdr:from>
    <xdr:ext cx="469744" cy="259045"/>
    <xdr:sp textlink="">
      <xdr:nvSpPr>
        <xdr:cNvPr id="944" name="【公民館】&#10;一人当たり面積該当値テキスト">
          <a:extLst>
            <a:ext uri="{FF2B5EF4-FFF2-40B4-BE49-F238E27FC236}">
              <a16:creationId xmlns:a16="http://schemas.microsoft.com/office/drawing/2014/main" id="{00000000-0008-0000-0E00-0000B0030000}"/>
            </a:ext>
          </a:extLst>
        </xdr:cNvPr>
        <xdr:cNvSpPr txBox="1"/>
      </xdr:nvSpPr>
      <xdr:spPr>
        <a:xfrm>
          <a:off x="22199600" y="184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169418</xdr:rowOff>
    </xdr:from>
    <xdr:to>
      <xdr:col>112</xdr:col>
      <xdr:colOff>38100</xdr:colOff>
      <xdr:row>108</xdr:row>
      <xdr:rowOff>99568</xdr:rowOff>
    </xdr:to>
    <xdr:sp textlink="">
      <xdr:nvSpPr>
        <xdr:cNvPr id="945" name="楕円 944">
          <a:extLst>
            <a:ext uri="{FF2B5EF4-FFF2-40B4-BE49-F238E27FC236}">
              <a16:creationId xmlns:a16="http://schemas.microsoft.com/office/drawing/2014/main" id="{00000000-0008-0000-0E00-0000B1030000}"/>
            </a:ext>
          </a:extLst>
        </xdr:cNvPr>
        <xdr:cNvSpPr/>
      </xdr:nvSpPr>
      <xdr:spPr>
        <a:xfrm>
          <a:off x="21272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39624</xdr:rowOff>
    </xdr:from>
    <xdr:to>
      <xdr:col>116</xdr:col>
      <xdr:colOff>63500</xdr:colOff>
      <xdr:row>108</xdr:row>
      <xdr:rowOff>48768</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flipV="1">
          <a:off x="21323300" y="18556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169418</xdr:rowOff>
    </xdr:from>
    <xdr:to>
      <xdr:col>107</xdr:col>
      <xdr:colOff>101600</xdr:colOff>
      <xdr:row>108</xdr:row>
      <xdr:rowOff>99568</xdr:rowOff>
    </xdr:to>
    <xdr:sp textlink="">
      <xdr:nvSpPr>
        <xdr:cNvPr id="947" name="楕円 946">
          <a:extLst>
            <a:ext uri="{FF2B5EF4-FFF2-40B4-BE49-F238E27FC236}">
              <a16:creationId xmlns:a16="http://schemas.microsoft.com/office/drawing/2014/main" id="{00000000-0008-0000-0E00-0000B3030000}"/>
            </a:ext>
          </a:extLst>
        </xdr:cNvPr>
        <xdr:cNvSpPr/>
      </xdr:nvSpPr>
      <xdr:spPr>
        <a:xfrm>
          <a:off x="20383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48768</xdr:rowOff>
    </xdr:from>
    <xdr:to>
      <xdr:col>111</xdr:col>
      <xdr:colOff>177800</xdr:colOff>
      <xdr:row>108</xdr:row>
      <xdr:rowOff>48768</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a:off x="20434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169418</xdr:rowOff>
    </xdr:from>
    <xdr:to>
      <xdr:col>102</xdr:col>
      <xdr:colOff>165100</xdr:colOff>
      <xdr:row>108</xdr:row>
      <xdr:rowOff>99568</xdr:rowOff>
    </xdr:to>
    <xdr:sp textlink="">
      <xdr:nvSpPr>
        <xdr:cNvPr id="949" name="楕円 948">
          <a:extLst>
            <a:ext uri="{FF2B5EF4-FFF2-40B4-BE49-F238E27FC236}">
              <a16:creationId xmlns:a16="http://schemas.microsoft.com/office/drawing/2014/main" id="{00000000-0008-0000-0E00-0000B5030000}"/>
            </a:ext>
          </a:extLst>
        </xdr:cNvPr>
        <xdr:cNvSpPr/>
      </xdr:nvSpPr>
      <xdr:spPr>
        <a:xfrm>
          <a:off x="19494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48768</xdr:rowOff>
    </xdr:from>
    <xdr:to>
      <xdr:col>107</xdr:col>
      <xdr:colOff>50800</xdr:colOff>
      <xdr:row>108</xdr:row>
      <xdr:rowOff>48768</xdr:rowOff>
    </xdr:to>
    <xdr:cxnSp macro="">
      <xdr:nvCxnSpPr>
        <xdr:cNvPr id="950" name="直線コネクタ 949">
          <a:extLst>
            <a:ext uri="{FF2B5EF4-FFF2-40B4-BE49-F238E27FC236}">
              <a16:creationId xmlns:a16="http://schemas.microsoft.com/office/drawing/2014/main" id="{00000000-0008-0000-0E00-0000B6030000}"/>
            </a:ext>
          </a:extLst>
        </xdr:cNvPr>
        <xdr:cNvCxnSpPr/>
      </xdr:nvCxnSpPr>
      <xdr:spPr>
        <a:xfrm>
          <a:off x="19545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169418</xdr:rowOff>
    </xdr:from>
    <xdr:to>
      <xdr:col>98</xdr:col>
      <xdr:colOff>38100</xdr:colOff>
      <xdr:row>108</xdr:row>
      <xdr:rowOff>99568</xdr:rowOff>
    </xdr:to>
    <xdr:sp textlink="">
      <xdr:nvSpPr>
        <xdr:cNvPr id="951" name="楕円 950">
          <a:extLst>
            <a:ext uri="{FF2B5EF4-FFF2-40B4-BE49-F238E27FC236}">
              <a16:creationId xmlns:a16="http://schemas.microsoft.com/office/drawing/2014/main" id="{00000000-0008-0000-0E00-0000B7030000}"/>
            </a:ext>
          </a:extLst>
        </xdr:cNvPr>
        <xdr:cNvSpPr/>
      </xdr:nvSpPr>
      <xdr:spPr>
        <a:xfrm>
          <a:off x="18605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48768</xdr:rowOff>
    </xdr:from>
    <xdr:to>
      <xdr:col>102</xdr:col>
      <xdr:colOff>114300</xdr:colOff>
      <xdr:row>108</xdr:row>
      <xdr:rowOff>48768</xdr:rowOff>
    </xdr:to>
    <xdr:cxnSp macro="">
      <xdr:nvCxnSpPr>
        <xdr:cNvPr id="952" name="直線コネクタ 951">
          <a:extLst>
            <a:ext uri="{FF2B5EF4-FFF2-40B4-BE49-F238E27FC236}">
              <a16:creationId xmlns:a16="http://schemas.microsoft.com/office/drawing/2014/main" id="{00000000-0008-0000-0E00-0000B8030000}"/>
            </a:ext>
          </a:extLst>
        </xdr:cNvPr>
        <xdr:cNvCxnSpPr/>
      </xdr:nvCxnSpPr>
      <xdr:spPr>
        <a:xfrm>
          <a:off x="18656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textlink="">
      <xdr:nvSpPr>
        <xdr:cNvPr id="953" name="n_1aveValue【公民館】&#10;一人当たり面積">
          <a:extLst>
            <a:ext uri="{FF2B5EF4-FFF2-40B4-BE49-F238E27FC236}">
              <a16:creationId xmlns:a16="http://schemas.microsoft.com/office/drawing/2014/main" id="{00000000-0008-0000-0E00-0000B903000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textlink="">
      <xdr:nvSpPr>
        <xdr:cNvPr id="954" name="n_2aveValue【公民館】&#10;一人当たり面積">
          <a:extLst>
            <a:ext uri="{FF2B5EF4-FFF2-40B4-BE49-F238E27FC236}">
              <a16:creationId xmlns:a16="http://schemas.microsoft.com/office/drawing/2014/main" id="{00000000-0008-0000-0E00-0000BA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textlink="">
      <xdr:nvSpPr>
        <xdr:cNvPr id="955" name="n_3aveValue【公民館】&#10;一人当たり面積">
          <a:extLst>
            <a:ext uri="{FF2B5EF4-FFF2-40B4-BE49-F238E27FC236}">
              <a16:creationId xmlns:a16="http://schemas.microsoft.com/office/drawing/2014/main" id="{00000000-0008-0000-0E00-0000BB030000}"/>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textlink="">
      <xdr:nvSpPr>
        <xdr:cNvPr id="956" name="n_4aveValue【公民館】&#10;一人当たり面積">
          <a:extLst>
            <a:ext uri="{FF2B5EF4-FFF2-40B4-BE49-F238E27FC236}">
              <a16:creationId xmlns:a16="http://schemas.microsoft.com/office/drawing/2014/main" id="{00000000-0008-0000-0E00-0000BC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90695</xdr:rowOff>
    </xdr:from>
    <xdr:ext cx="469744" cy="259045"/>
    <xdr:sp textlink="">
      <xdr:nvSpPr>
        <xdr:cNvPr id="957" name="n_1mainValue【公民館】&#10;一人当たり面積">
          <a:extLst>
            <a:ext uri="{FF2B5EF4-FFF2-40B4-BE49-F238E27FC236}">
              <a16:creationId xmlns:a16="http://schemas.microsoft.com/office/drawing/2014/main" id="{00000000-0008-0000-0E00-0000BD030000}"/>
            </a:ext>
          </a:extLst>
        </xdr:cNvPr>
        <xdr:cNvSpPr txBox="1"/>
      </xdr:nvSpPr>
      <xdr:spPr>
        <a:xfrm>
          <a:off x="210757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90695</xdr:rowOff>
    </xdr:from>
    <xdr:ext cx="469744" cy="259045"/>
    <xdr:sp textlink="">
      <xdr:nvSpPr>
        <xdr:cNvPr id="958" name="n_2mainValue【公民館】&#10;一人当たり面積">
          <a:extLst>
            <a:ext uri="{FF2B5EF4-FFF2-40B4-BE49-F238E27FC236}">
              <a16:creationId xmlns:a16="http://schemas.microsoft.com/office/drawing/2014/main" id="{00000000-0008-0000-0E00-0000BE030000}"/>
            </a:ext>
          </a:extLst>
        </xdr:cNvPr>
        <xdr:cNvSpPr txBox="1"/>
      </xdr:nvSpPr>
      <xdr:spPr>
        <a:xfrm>
          <a:off x="20199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90695</xdr:rowOff>
    </xdr:from>
    <xdr:ext cx="469744" cy="259045"/>
    <xdr:sp textlink="">
      <xdr:nvSpPr>
        <xdr:cNvPr id="959" name="n_3mainValue【公民館】&#10;一人当たり面積">
          <a:extLst>
            <a:ext uri="{FF2B5EF4-FFF2-40B4-BE49-F238E27FC236}">
              <a16:creationId xmlns:a16="http://schemas.microsoft.com/office/drawing/2014/main" id="{00000000-0008-0000-0E00-0000BF030000}"/>
            </a:ext>
          </a:extLst>
        </xdr:cNvPr>
        <xdr:cNvSpPr txBox="1"/>
      </xdr:nvSpPr>
      <xdr:spPr>
        <a:xfrm>
          <a:off x="19310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90695</xdr:rowOff>
    </xdr:from>
    <xdr:ext cx="469744" cy="259045"/>
    <xdr:sp textlink="">
      <xdr:nvSpPr>
        <xdr:cNvPr id="960" name="n_4mainValue【公民館】&#10;一人当たり面積">
          <a:extLst>
            <a:ext uri="{FF2B5EF4-FFF2-40B4-BE49-F238E27FC236}">
              <a16:creationId xmlns:a16="http://schemas.microsoft.com/office/drawing/2014/main" id="{00000000-0008-0000-0E00-0000C0030000}"/>
            </a:ext>
          </a:extLst>
        </xdr:cNvPr>
        <xdr:cNvSpPr txBox="1"/>
      </xdr:nvSpPr>
      <xdr:spPr>
        <a:xfrm>
          <a:off x="18421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61" name="正方形/長方形 960">
          <a:extLst>
            <a:ext uri="{FF2B5EF4-FFF2-40B4-BE49-F238E27FC236}">
              <a16:creationId xmlns:a16="http://schemas.microsoft.com/office/drawing/2014/main" id="{00000000-0008-0000-0E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62" name="正方形/長方形 961">
          <a:extLst>
            <a:ext uri="{FF2B5EF4-FFF2-40B4-BE49-F238E27FC236}">
              <a16:creationId xmlns:a16="http://schemas.microsoft.com/office/drawing/2014/main" id="{00000000-0008-0000-0E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63" name="テキスト ボックス 962">
          <a:extLst>
            <a:ext uri="{FF2B5EF4-FFF2-40B4-BE49-F238E27FC236}">
              <a16:creationId xmlns:a16="http://schemas.microsoft.com/office/drawing/2014/main" id="{00000000-0008-0000-0E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類似団体と比べ面積が広いこと等により道路・橋りょう等のインフラ資産が多い傾向にあることから，これらの一人当たりの道路延長や資産額は類似団体内平均値を大きく上回っている。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つの小学校と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つの中学校が統合された小中一貫校（松東みどり学園）の整備により令和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年度は微減となっている。この松東みどり学園については，小学部が平成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年にスタートし，令和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年度から中学部も含めた一貫教育が開始されている。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公民館の１人当たり面積が少ないのは，小松市は防衛省の補助等により地域（町内単位）の集会施設を中心に整備しており，公民館としての面積は少ないものである。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全体的に見れば，各施設において老朽化が進んでいるところであり，大量更新時期を見極め，統廃合・長寿命化等の適正な管理を行っていく必要がある。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近年の大きな変化部分は，令和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年度は児童館が「のしろ児童館」開館により，令和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年度に松東こども園会館により有形固定資産減価償却率が大きく改善している。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漁港については資産額が少ないため，施設の改修により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有形固定資産減価償却率が大きく改善し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textlink="">
      <xdr:nvSpPr>
        <xdr:cNvPr id="74" name="楕円 73">
          <a:extLst>
            <a:ext uri="{FF2B5EF4-FFF2-40B4-BE49-F238E27FC236}">
              <a16:creationId xmlns:a16="http://schemas.microsoft.com/office/drawing/2014/main" id="{00000000-0008-0000-0F00-00004A000000}"/>
            </a:ext>
          </a:extLst>
        </xdr:cNvPr>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10358</xdr:rowOff>
    </xdr:from>
    <xdr:ext cx="405111" cy="259045"/>
    <xdr:sp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165826</xdr:rowOff>
    </xdr:from>
    <xdr:to>
      <xdr:col>20</xdr:col>
      <xdr:colOff>38100</xdr:colOff>
      <xdr:row>38</xdr:row>
      <xdr:rowOff>95976</xdr:rowOff>
    </xdr:to>
    <xdr:sp textlink="">
      <xdr:nvSpPr>
        <xdr:cNvPr id="76" name="楕円 75">
          <a:extLst>
            <a:ext uri="{FF2B5EF4-FFF2-40B4-BE49-F238E27FC236}">
              <a16:creationId xmlns:a16="http://schemas.microsoft.com/office/drawing/2014/main" id="{00000000-0008-0000-0F00-00004C000000}"/>
            </a:ext>
          </a:extLst>
        </xdr:cNvPr>
        <xdr:cNvSpPr/>
      </xdr:nvSpPr>
      <xdr:spPr>
        <a:xfrm>
          <a:off x="3746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45176</xdr:rowOff>
    </xdr:from>
    <xdr:to>
      <xdr:col>24</xdr:col>
      <xdr:colOff>63500</xdr:colOff>
      <xdr:row>38</xdr:row>
      <xdr:rowOff>82731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602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textlink="">
      <xdr:nvSpPr>
        <xdr:cNvPr id="78" name="楕円 77">
          <a:extLst>
            <a:ext uri="{FF2B5EF4-FFF2-40B4-BE49-F238E27FC236}">
              <a16:creationId xmlns:a16="http://schemas.microsoft.com/office/drawing/2014/main" id="{00000000-0008-0000-0F00-00004E000000}"/>
            </a:ext>
          </a:extLst>
        </xdr:cNvPr>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45176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210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87449</xdr:rowOff>
    </xdr:from>
    <xdr:to>
      <xdr:col>10</xdr:col>
      <xdr:colOff>165100</xdr:colOff>
      <xdr:row>38</xdr:row>
      <xdr:rowOff>17599</xdr:rowOff>
    </xdr:to>
    <xdr:sp textlink="">
      <xdr:nvSpPr>
        <xdr:cNvPr id="80" name="楕円 79">
          <a:extLst>
            <a:ext uri="{FF2B5EF4-FFF2-40B4-BE49-F238E27FC236}">
              <a16:creationId xmlns:a16="http://schemas.microsoft.com/office/drawing/2014/main" id="{00000000-0008-0000-0F00-000050000000}"/>
            </a:ext>
          </a:extLst>
        </xdr:cNvPr>
        <xdr:cNvSpPr/>
      </xdr:nvSpPr>
      <xdr:spPr>
        <a:xfrm>
          <a:off x="1968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138249</xdr:rowOff>
    </xdr:from>
    <xdr:to>
      <xdr:col>15</xdr:col>
      <xdr:colOff>50800</xdr:colOff>
      <xdr:row>38</xdr:row>
      <xdr:rowOff>5987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818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79284</xdr:rowOff>
    </xdr:from>
    <xdr:to>
      <xdr:col>6</xdr:col>
      <xdr:colOff>38100</xdr:colOff>
      <xdr:row>38</xdr:row>
      <xdr:rowOff>9434</xdr:rowOff>
    </xdr:to>
    <xdr:sp textlink="">
      <xdr:nvSpPr>
        <xdr:cNvPr id="82" name="楕円 81">
          <a:extLst>
            <a:ext uri="{FF2B5EF4-FFF2-40B4-BE49-F238E27FC236}">
              <a16:creationId xmlns:a16="http://schemas.microsoft.com/office/drawing/2014/main" id="{00000000-0008-0000-0F00-000052000000}"/>
            </a:ext>
          </a:extLst>
        </xdr:cNvPr>
        <xdr:cNvSpPr/>
      </xdr:nvSpPr>
      <xdr:spPr>
        <a:xfrm>
          <a:off x="1079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130084</xdr:rowOff>
    </xdr:from>
    <xdr:to>
      <xdr:col>10</xdr:col>
      <xdr:colOff>114300</xdr:colOff>
      <xdr:row>37</xdr:row>
      <xdr:rowOff>138249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737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87103</xdr:rowOff>
    </xdr:from>
    <xdr:ext cx="405111" cy="259045"/>
    <xdr:sp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25961</xdr:rowOff>
    </xdr:from>
    <xdr:ext cx="405111" cy="259045"/>
    <xdr:sp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textlink="">
      <xdr:nvSpPr>
        <xdr:cNvPr id="131" name="楕円 130">
          <a:extLst>
            <a:ext uri="{FF2B5EF4-FFF2-40B4-BE49-F238E27FC236}">
              <a16:creationId xmlns:a16="http://schemas.microsoft.com/office/drawing/2014/main" id="{00000000-0008-0000-0F00-000083000000}"/>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textlink="">
      <xdr:nvSpPr>
        <xdr:cNvPr id="133" name="楕円 132">
          <a:extLst>
            <a:ext uri="{FF2B5EF4-FFF2-40B4-BE49-F238E27FC236}">
              <a16:creationId xmlns:a16="http://schemas.microsoft.com/office/drawing/2014/main" id="{00000000-0008-0000-0F00-000085000000}"/>
            </a:ext>
          </a:extLst>
        </xdr:cNvPr>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107950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70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textlink="">
      <xdr:nvSpPr>
        <xdr:cNvPr id="135" name="楕円 134">
          <a:extLst>
            <a:ext uri="{FF2B5EF4-FFF2-40B4-BE49-F238E27FC236}">
              <a16:creationId xmlns:a16="http://schemas.microsoft.com/office/drawing/2014/main" id="{00000000-0008-0000-0F00-000087000000}"/>
            </a:ext>
          </a:extLst>
        </xdr:cNvPr>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textlink="">
      <xdr:nvSpPr>
        <xdr:cNvPr id="137" name="楕円 136">
          <a:extLst>
            <a:ext uri="{FF2B5EF4-FFF2-40B4-BE49-F238E27FC236}">
              <a16:creationId xmlns:a16="http://schemas.microsoft.com/office/drawing/2014/main" id="{00000000-0008-0000-0F00-000089000000}"/>
            </a:ext>
          </a:extLst>
        </xdr:cNvPr>
        <xdr:cNvSpPr/>
      </xdr:nvSpPr>
      <xdr:spPr>
        <a:xfrm>
          <a:off x="7810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57150</xdr:rowOff>
    </xdr:from>
    <xdr:to>
      <xdr:col>36</xdr:col>
      <xdr:colOff>165100</xdr:colOff>
      <xdr:row>39</xdr:row>
      <xdr:rowOff>158750</xdr:rowOff>
    </xdr:to>
    <xdr:sp textlink="">
      <xdr:nvSpPr>
        <xdr:cNvPr id="139" name="楕円 138">
          <a:extLst>
            <a:ext uri="{FF2B5EF4-FFF2-40B4-BE49-F238E27FC236}">
              <a16:creationId xmlns:a16="http://schemas.microsoft.com/office/drawing/2014/main" id="{00000000-0008-0000-0F00-00008B000000}"/>
            </a:ext>
          </a:extLst>
        </xdr:cNvPr>
        <xdr:cNvSpPr/>
      </xdr:nvSpPr>
      <xdr:spPr>
        <a:xfrm>
          <a:off x="6921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107950</xdr:rowOff>
    </xdr:from>
    <xdr:to>
      <xdr:col>41</xdr:col>
      <xdr:colOff>50800</xdr:colOff>
      <xdr:row>39</xdr:row>
      <xdr:rowOff>107950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149877</xdr:rowOff>
    </xdr:from>
    <xdr:ext cx="469744" cy="259045"/>
    <xdr:sp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xdr:rowOff>
    </xdr:from>
    <xdr:to>
      <xdr:col>24</xdr:col>
      <xdr:colOff>114300</xdr:colOff>
      <xdr:row>60</xdr:row>
      <xdr:rowOff>117094</xdr:rowOff>
    </xdr:to>
    <xdr:sp textlink="">
      <xdr:nvSpPr>
        <xdr:cNvPr id="187" name="楕円 186">
          <a:extLst>
            <a:ext uri="{FF2B5EF4-FFF2-40B4-BE49-F238E27FC236}">
              <a16:creationId xmlns:a16="http://schemas.microsoft.com/office/drawing/2014/main" id="{00000000-0008-0000-0F00-0000BB000000}"/>
            </a:ext>
          </a:extLst>
        </xdr:cNvPr>
        <xdr:cNvSpPr/>
      </xdr:nvSpPr>
      <xdr:spPr>
        <a:xfrm>
          <a:off x="45847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165371</xdr:rowOff>
    </xdr:from>
    <xdr:ext cx="405111" cy="259045"/>
    <xdr:sp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xdr:rowOff>
    </xdr:from>
    <xdr:to>
      <xdr:col>20</xdr:col>
      <xdr:colOff>38100</xdr:colOff>
      <xdr:row>60</xdr:row>
      <xdr:rowOff>103378</xdr:rowOff>
    </xdr:to>
    <xdr:sp textlink="">
      <xdr:nvSpPr>
        <xdr:cNvPr id="189" name="楕円 188">
          <a:extLst>
            <a:ext uri="{FF2B5EF4-FFF2-40B4-BE49-F238E27FC236}">
              <a16:creationId xmlns:a16="http://schemas.microsoft.com/office/drawing/2014/main" id="{00000000-0008-0000-0F00-0000BD000000}"/>
            </a:ext>
          </a:extLst>
        </xdr:cNvPr>
        <xdr:cNvSpPr/>
      </xdr:nvSpPr>
      <xdr:spPr>
        <a:xfrm>
          <a:off x="3746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52578</xdr:rowOff>
    </xdr:from>
    <xdr:to>
      <xdr:col>24</xdr:col>
      <xdr:colOff>63500</xdr:colOff>
      <xdr:row>60</xdr:row>
      <xdr:rowOff>66294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395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145796</xdr:rowOff>
    </xdr:from>
    <xdr:to>
      <xdr:col>15</xdr:col>
      <xdr:colOff>101600</xdr:colOff>
      <xdr:row>60</xdr:row>
      <xdr:rowOff>75946</xdr:rowOff>
    </xdr:to>
    <xdr:sp textlink="">
      <xdr:nvSpPr>
        <xdr:cNvPr id="191" name="楕円 190">
          <a:extLst>
            <a:ext uri="{FF2B5EF4-FFF2-40B4-BE49-F238E27FC236}">
              <a16:creationId xmlns:a16="http://schemas.microsoft.com/office/drawing/2014/main" id="{00000000-0008-0000-0F00-0000BF000000}"/>
            </a:ext>
          </a:extLst>
        </xdr:cNvPr>
        <xdr:cNvSpPr/>
      </xdr:nvSpPr>
      <xdr:spPr>
        <a:xfrm>
          <a:off x="2857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25146</xdr:rowOff>
    </xdr:from>
    <xdr:to>
      <xdr:col>19</xdr:col>
      <xdr:colOff>177800</xdr:colOff>
      <xdr:row>60</xdr:row>
      <xdr:rowOff>52578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121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127508</xdr:rowOff>
    </xdr:from>
    <xdr:to>
      <xdr:col>10</xdr:col>
      <xdr:colOff>165100</xdr:colOff>
      <xdr:row>60</xdr:row>
      <xdr:rowOff>57658</xdr:rowOff>
    </xdr:to>
    <xdr:sp textlink="">
      <xdr:nvSpPr>
        <xdr:cNvPr id="193" name="楕円 192">
          <a:extLst>
            <a:ext uri="{FF2B5EF4-FFF2-40B4-BE49-F238E27FC236}">
              <a16:creationId xmlns:a16="http://schemas.microsoft.com/office/drawing/2014/main" id="{00000000-0008-0000-0F00-0000C1000000}"/>
            </a:ext>
          </a:extLst>
        </xdr:cNvPr>
        <xdr:cNvSpPr/>
      </xdr:nvSpPr>
      <xdr:spPr>
        <a:xfrm>
          <a:off x="1968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xdr:rowOff>
    </xdr:from>
    <xdr:to>
      <xdr:col>15</xdr:col>
      <xdr:colOff>50800</xdr:colOff>
      <xdr:row>60</xdr:row>
      <xdr:rowOff>25146</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2938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81788</xdr:rowOff>
    </xdr:from>
    <xdr:to>
      <xdr:col>6</xdr:col>
      <xdr:colOff>38100</xdr:colOff>
      <xdr:row>60</xdr:row>
      <xdr:rowOff>11938</xdr:rowOff>
    </xdr:to>
    <xdr:sp textlink="">
      <xdr:nvSpPr>
        <xdr:cNvPr id="195" name="楕円 194">
          <a:extLst>
            <a:ext uri="{FF2B5EF4-FFF2-40B4-BE49-F238E27FC236}">
              <a16:creationId xmlns:a16="http://schemas.microsoft.com/office/drawing/2014/main" id="{00000000-0008-0000-0F00-0000C3000000}"/>
            </a:ext>
          </a:extLst>
        </xdr:cNvPr>
        <xdr:cNvSpPr/>
      </xdr:nvSpPr>
      <xdr:spPr>
        <a:xfrm>
          <a:off x="1079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132588</xdr:rowOff>
    </xdr:from>
    <xdr:to>
      <xdr:col>10</xdr:col>
      <xdr:colOff>114300</xdr:colOff>
      <xdr:row>60</xdr:row>
      <xdr:rowOff>6858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481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94505</xdr:rowOff>
    </xdr:from>
    <xdr:ext cx="405111" cy="259045"/>
    <xdr:sp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67073</xdr:rowOff>
    </xdr:from>
    <xdr:ext cx="405111" cy="259045"/>
    <xdr:sp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48785</xdr:rowOff>
    </xdr:from>
    <xdr:ext cx="405111" cy="259045"/>
    <xdr:sp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3065</xdr:rowOff>
    </xdr:from>
    <xdr:ext cx="405111" cy="259045"/>
    <xdr:sp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46826</xdr:rowOff>
    </xdr:from>
    <xdr:ext cx="469744" cy="259045"/>
    <xdr:sp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0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96157</xdr:rowOff>
    </xdr:from>
    <xdr:to>
      <xdr:col>55</xdr:col>
      <xdr:colOff>50800</xdr:colOff>
      <xdr:row>61</xdr:row>
      <xdr:rowOff>26307</xdr:rowOff>
    </xdr:to>
    <xdr:sp textlink="">
      <xdr:nvSpPr>
        <xdr:cNvPr id="246" name="楕円 245">
          <a:extLst>
            <a:ext uri="{FF2B5EF4-FFF2-40B4-BE49-F238E27FC236}">
              <a16:creationId xmlns:a16="http://schemas.microsoft.com/office/drawing/2014/main" id="{00000000-0008-0000-0F00-0000F6000000}"/>
            </a:ext>
          </a:extLst>
        </xdr:cNvPr>
        <xdr:cNvSpPr/>
      </xdr:nvSpPr>
      <xdr:spPr>
        <a:xfrm>
          <a:off x="10426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119034</xdr:rowOff>
    </xdr:from>
    <xdr:ext cx="469744" cy="259045"/>
    <xdr:sp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2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40640</xdr:rowOff>
    </xdr:from>
    <xdr:to>
      <xdr:col>50</xdr:col>
      <xdr:colOff>165100</xdr:colOff>
      <xdr:row>60</xdr:row>
      <xdr:rowOff>142240</xdr:rowOff>
    </xdr:to>
    <xdr:sp textlink="">
      <xdr:nvSpPr>
        <xdr:cNvPr id="248" name="楕円 247">
          <a:extLst>
            <a:ext uri="{FF2B5EF4-FFF2-40B4-BE49-F238E27FC236}">
              <a16:creationId xmlns:a16="http://schemas.microsoft.com/office/drawing/2014/main" id="{00000000-0008-0000-0F00-0000F8000000}"/>
            </a:ext>
          </a:extLst>
        </xdr:cNvPr>
        <xdr:cNvSpPr/>
      </xdr:nvSpPr>
      <xdr:spPr>
        <a:xfrm>
          <a:off x="958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91440</xdr:rowOff>
    </xdr:from>
    <xdr:to>
      <xdr:col>55</xdr:col>
      <xdr:colOff>0</xdr:colOff>
      <xdr:row>60</xdr:row>
      <xdr:rowOff>146957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3784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43906</xdr:rowOff>
    </xdr:from>
    <xdr:to>
      <xdr:col>46</xdr:col>
      <xdr:colOff>38100</xdr:colOff>
      <xdr:row>60</xdr:row>
      <xdr:rowOff>145506</xdr:rowOff>
    </xdr:to>
    <xdr:sp textlink="">
      <xdr:nvSpPr>
        <xdr:cNvPr id="250" name="楕円 249">
          <a:extLst>
            <a:ext uri="{FF2B5EF4-FFF2-40B4-BE49-F238E27FC236}">
              <a16:creationId xmlns:a16="http://schemas.microsoft.com/office/drawing/2014/main" id="{00000000-0008-0000-0F00-0000FA000000}"/>
            </a:ext>
          </a:extLst>
        </xdr:cNvPr>
        <xdr:cNvSpPr/>
      </xdr:nvSpPr>
      <xdr:spPr>
        <a:xfrm>
          <a:off x="869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91440</xdr:rowOff>
    </xdr:from>
    <xdr:to>
      <xdr:col>50</xdr:col>
      <xdr:colOff>114300</xdr:colOff>
      <xdr:row>60</xdr:row>
      <xdr:rowOff>94706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3784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50437</xdr:rowOff>
    </xdr:from>
    <xdr:to>
      <xdr:col>41</xdr:col>
      <xdr:colOff>101600</xdr:colOff>
      <xdr:row>60</xdr:row>
      <xdr:rowOff>152037</xdr:rowOff>
    </xdr:to>
    <xdr:sp textlink="">
      <xdr:nvSpPr>
        <xdr:cNvPr id="252" name="楕円 251">
          <a:extLst>
            <a:ext uri="{FF2B5EF4-FFF2-40B4-BE49-F238E27FC236}">
              <a16:creationId xmlns:a16="http://schemas.microsoft.com/office/drawing/2014/main" id="{00000000-0008-0000-0F00-0000FC000000}"/>
            </a:ext>
          </a:extLst>
        </xdr:cNvPr>
        <xdr:cNvSpPr/>
      </xdr:nvSpPr>
      <xdr:spPr>
        <a:xfrm>
          <a:off x="781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94706</xdr:rowOff>
    </xdr:from>
    <xdr:to>
      <xdr:col>45</xdr:col>
      <xdr:colOff>177800</xdr:colOff>
      <xdr:row>60</xdr:row>
      <xdr:rowOff>101237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381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53703</xdr:rowOff>
    </xdr:from>
    <xdr:to>
      <xdr:col>36</xdr:col>
      <xdr:colOff>165100</xdr:colOff>
      <xdr:row>60</xdr:row>
      <xdr:rowOff>155303</xdr:rowOff>
    </xdr:to>
    <xdr:sp textlink="">
      <xdr:nvSpPr>
        <xdr:cNvPr id="254" name="楕円 253">
          <a:extLst>
            <a:ext uri="{FF2B5EF4-FFF2-40B4-BE49-F238E27FC236}">
              <a16:creationId xmlns:a16="http://schemas.microsoft.com/office/drawing/2014/main" id="{00000000-0008-0000-0F00-0000FE000000}"/>
            </a:ext>
          </a:extLst>
        </xdr:cNvPr>
        <xdr:cNvSpPr/>
      </xdr:nvSpPr>
      <xdr:spPr>
        <a:xfrm>
          <a:off x="692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101237</xdr:rowOff>
    </xdr:from>
    <xdr:to>
      <xdr:col>41</xdr:col>
      <xdr:colOff>50800</xdr:colOff>
      <xdr:row>60</xdr:row>
      <xdr:rowOff>104503</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3882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161126</xdr:rowOff>
    </xdr:from>
    <xdr:ext cx="469744" cy="259045"/>
    <xdr:sp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6004</xdr:rowOff>
    </xdr:from>
    <xdr:ext cx="469744" cy="259045"/>
    <xdr:sp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158767</xdr:rowOff>
    </xdr:from>
    <xdr:ext cx="469744" cy="259045"/>
    <xdr:sp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162033</xdr:rowOff>
    </xdr:from>
    <xdr:ext cx="469744" cy="259045"/>
    <xdr:sp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1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168564</xdr:rowOff>
    </xdr:from>
    <xdr:ext cx="469744" cy="259045"/>
    <xdr:sp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380</xdr:rowOff>
    </xdr:from>
    <xdr:ext cx="469744" cy="259045"/>
    <xdr:sp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94742</xdr:rowOff>
    </xdr:from>
    <xdr:to>
      <xdr:col>24</xdr:col>
      <xdr:colOff>114300</xdr:colOff>
      <xdr:row>79</xdr:row>
      <xdr:rowOff>24892</xdr:rowOff>
    </xdr:to>
    <xdr:sp textlink="">
      <xdr:nvSpPr>
        <xdr:cNvPr id="302" name="楕円 301">
          <a:extLst>
            <a:ext uri="{FF2B5EF4-FFF2-40B4-BE49-F238E27FC236}">
              <a16:creationId xmlns:a16="http://schemas.microsoft.com/office/drawing/2014/main" id="{00000000-0008-0000-0F00-00002E010000}"/>
            </a:ext>
          </a:extLst>
        </xdr:cNvPr>
        <xdr:cNvSpPr/>
      </xdr:nvSpPr>
      <xdr:spPr>
        <a:xfrm>
          <a:off x="4584700" y="134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117619</xdr:rowOff>
    </xdr:from>
    <xdr:ext cx="405111" cy="259045"/>
    <xdr:sp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3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87885</xdr:rowOff>
    </xdr:from>
    <xdr:to>
      <xdr:col>20</xdr:col>
      <xdr:colOff>38100</xdr:colOff>
      <xdr:row>78</xdr:row>
      <xdr:rowOff>18035</xdr:rowOff>
    </xdr:to>
    <xdr:sp textlink="">
      <xdr:nvSpPr>
        <xdr:cNvPr id="304" name="楕円 303">
          <a:extLst>
            <a:ext uri="{FF2B5EF4-FFF2-40B4-BE49-F238E27FC236}">
              <a16:creationId xmlns:a16="http://schemas.microsoft.com/office/drawing/2014/main" id="{00000000-0008-0000-0F00-000030010000}"/>
            </a:ext>
          </a:extLst>
        </xdr:cNvPr>
        <xdr:cNvSpPr/>
      </xdr:nvSpPr>
      <xdr:spPr>
        <a:xfrm>
          <a:off x="3746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138685</xdr:rowOff>
    </xdr:from>
    <xdr:to>
      <xdr:col>24</xdr:col>
      <xdr:colOff>63500</xdr:colOff>
      <xdr:row>78</xdr:row>
      <xdr:rowOff>145542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340335"/>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71882</xdr:rowOff>
    </xdr:from>
    <xdr:to>
      <xdr:col>15</xdr:col>
      <xdr:colOff>101600</xdr:colOff>
      <xdr:row>78</xdr:row>
      <xdr:rowOff>2032</xdr:rowOff>
    </xdr:to>
    <xdr:sp textlink="">
      <xdr:nvSpPr>
        <xdr:cNvPr id="306" name="楕円 305">
          <a:extLst>
            <a:ext uri="{FF2B5EF4-FFF2-40B4-BE49-F238E27FC236}">
              <a16:creationId xmlns:a16="http://schemas.microsoft.com/office/drawing/2014/main" id="{00000000-0008-0000-0F00-000032010000}"/>
            </a:ext>
          </a:extLst>
        </xdr:cNvPr>
        <xdr:cNvSpPr/>
      </xdr:nvSpPr>
      <xdr:spPr>
        <a:xfrm>
          <a:off x="28575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122682</xdr:rowOff>
    </xdr:from>
    <xdr:to>
      <xdr:col>19</xdr:col>
      <xdr:colOff>177800</xdr:colOff>
      <xdr:row>77</xdr:row>
      <xdr:rowOff>138685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3243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71882</xdr:rowOff>
    </xdr:from>
    <xdr:to>
      <xdr:col>10</xdr:col>
      <xdr:colOff>165100</xdr:colOff>
      <xdr:row>79</xdr:row>
      <xdr:rowOff>2032</xdr:rowOff>
    </xdr:to>
    <xdr:sp textlink="">
      <xdr:nvSpPr>
        <xdr:cNvPr id="308" name="楕円 307">
          <a:extLst>
            <a:ext uri="{FF2B5EF4-FFF2-40B4-BE49-F238E27FC236}">
              <a16:creationId xmlns:a16="http://schemas.microsoft.com/office/drawing/2014/main" id="{00000000-0008-0000-0F00-000034010000}"/>
            </a:ext>
          </a:extLst>
        </xdr:cNvPr>
        <xdr:cNvSpPr/>
      </xdr:nvSpPr>
      <xdr:spPr>
        <a:xfrm>
          <a:off x="1968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122682</xdr:rowOff>
    </xdr:from>
    <xdr:to>
      <xdr:col>15</xdr:col>
      <xdr:colOff>50800</xdr:colOff>
      <xdr:row>78</xdr:row>
      <xdr:rowOff>122682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019300" y="1332433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151892</xdr:rowOff>
    </xdr:from>
    <xdr:to>
      <xdr:col>6</xdr:col>
      <xdr:colOff>38100</xdr:colOff>
      <xdr:row>78</xdr:row>
      <xdr:rowOff>82042</xdr:rowOff>
    </xdr:to>
    <xdr:sp textlink="">
      <xdr:nvSpPr>
        <xdr:cNvPr id="310" name="楕円 309">
          <a:extLst>
            <a:ext uri="{FF2B5EF4-FFF2-40B4-BE49-F238E27FC236}">
              <a16:creationId xmlns:a16="http://schemas.microsoft.com/office/drawing/2014/main" id="{00000000-0008-0000-0F00-000036010000}"/>
            </a:ext>
          </a:extLst>
        </xdr:cNvPr>
        <xdr:cNvSpPr/>
      </xdr:nvSpPr>
      <xdr:spPr>
        <a:xfrm>
          <a:off x="1079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31242</xdr:rowOff>
    </xdr:from>
    <xdr:to>
      <xdr:col>10</xdr:col>
      <xdr:colOff>114300</xdr:colOff>
      <xdr:row>78</xdr:row>
      <xdr:rowOff>122682</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40434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34562</xdr:rowOff>
    </xdr:from>
    <xdr:ext cx="405111" cy="259045"/>
    <xdr:sp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06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18559</xdr:rowOff>
    </xdr:from>
    <xdr:ext cx="405111" cy="259045"/>
    <xdr:sp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04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18559</xdr:rowOff>
    </xdr:from>
    <xdr:ext cx="405111" cy="259045"/>
    <xdr:sp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22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98569</xdr:rowOff>
    </xdr:from>
    <xdr:ext cx="405111" cy="259045"/>
    <xdr:sp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textlink="">
      <xdr:nvSpPr>
        <xdr:cNvPr id="357" name="楕円 356">
          <a:extLst>
            <a:ext uri="{FF2B5EF4-FFF2-40B4-BE49-F238E27FC236}">
              <a16:creationId xmlns:a16="http://schemas.microsoft.com/office/drawing/2014/main" id="{00000000-0008-0000-0F00-000065010000}"/>
            </a:ext>
          </a:extLst>
        </xdr:cNvPr>
        <xdr:cNvSpPr/>
      </xdr:nvSpPr>
      <xdr:spPr>
        <a:xfrm>
          <a:off x="10426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71390</xdr:rowOff>
    </xdr:from>
    <xdr:ext cx="469744" cy="259045"/>
    <xdr:sp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165608</xdr:rowOff>
    </xdr:from>
    <xdr:to>
      <xdr:col>50</xdr:col>
      <xdr:colOff>165100</xdr:colOff>
      <xdr:row>85</xdr:row>
      <xdr:rowOff>95758</xdr:rowOff>
    </xdr:to>
    <xdr:sp textlink="">
      <xdr:nvSpPr>
        <xdr:cNvPr id="359" name="楕円 358">
          <a:extLst>
            <a:ext uri="{FF2B5EF4-FFF2-40B4-BE49-F238E27FC236}">
              <a16:creationId xmlns:a16="http://schemas.microsoft.com/office/drawing/2014/main" id="{00000000-0008-0000-0F00-000067010000}"/>
            </a:ext>
          </a:extLst>
        </xdr:cNvPr>
        <xdr:cNvSpPr/>
      </xdr:nvSpPr>
      <xdr:spPr>
        <a:xfrm>
          <a:off x="9588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44958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609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165608</xdr:rowOff>
    </xdr:from>
    <xdr:to>
      <xdr:col>46</xdr:col>
      <xdr:colOff>38100</xdr:colOff>
      <xdr:row>85</xdr:row>
      <xdr:rowOff>95758</xdr:rowOff>
    </xdr:to>
    <xdr:sp textlink="">
      <xdr:nvSpPr>
        <xdr:cNvPr id="361" name="楕円 360">
          <a:extLst>
            <a:ext uri="{FF2B5EF4-FFF2-40B4-BE49-F238E27FC236}">
              <a16:creationId xmlns:a16="http://schemas.microsoft.com/office/drawing/2014/main" id="{00000000-0008-0000-0F00-000069010000}"/>
            </a:ext>
          </a:extLst>
        </xdr:cNvPr>
        <xdr:cNvSpPr/>
      </xdr:nvSpPr>
      <xdr:spPr>
        <a:xfrm>
          <a:off x="8699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44958</xdr:rowOff>
    </xdr:from>
    <xdr:to>
      <xdr:col>50</xdr:col>
      <xdr:colOff>114300</xdr:colOff>
      <xdr:row>85</xdr:row>
      <xdr:rowOff>44958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textlink="">
      <xdr:nvSpPr>
        <xdr:cNvPr id="363" name="楕円 362">
          <a:extLst>
            <a:ext uri="{FF2B5EF4-FFF2-40B4-BE49-F238E27FC236}">
              <a16:creationId xmlns:a16="http://schemas.microsoft.com/office/drawing/2014/main" id="{00000000-0008-0000-0F00-00006B010000}"/>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44958</xdr:rowOff>
    </xdr:from>
    <xdr:to>
      <xdr:col>45</xdr:col>
      <xdr:colOff>177800</xdr:colOff>
      <xdr:row>85</xdr:row>
      <xdr:rowOff>72389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618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textlink="">
      <xdr:nvSpPr>
        <xdr:cNvPr id="365" name="楕円 364">
          <a:extLst>
            <a:ext uri="{FF2B5EF4-FFF2-40B4-BE49-F238E27FC236}">
              <a16:creationId xmlns:a16="http://schemas.microsoft.com/office/drawing/2014/main" id="{00000000-0008-0000-0F00-00006D010000}"/>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86885</xdr:rowOff>
    </xdr:from>
    <xdr:ext cx="469744" cy="259045"/>
    <xdr:sp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86885</xdr:rowOff>
    </xdr:from>
    <xdr:ext cx="469744" cy="259045"/>
    <xdr:sp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95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textlink="">
      <xdr:nvSpPr>
        <xdr:cNvPr id="416" name="楕円 415">
          <a:extLst>
            <a:ext uri="{FF2B5EF4-FFF2-40B4-BE49-F238E27FC236}">
              <a16:creationId xmlns:a16="http://schemas.microsoft.com/office/drawing/2014/main" id="{00000000-0008-0000-0F00-0000A0010000}"/>
            </a:ext>
          </a:extLst>
        </xdr:cNvPr>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144615</xdr:rowOff>
    </xdr:from>
    <xdr:ext cx="405111" cy="259045"/>
    <xdr:sp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80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textlink="">
      <xdr:nvSpPr>
        <xdr:cNvPr id="418" name="楕円 417">
          <a:extLst>
            <a:ext uri="{FF2B5EF4-FFF2-40B4-BE49-F238E27FC236}">
              <a16:creationId xmlns:a16="http://schemas.microsoft.com/office/drawing/2014/main" id="{00000000-0008-0000-0F00-0000A201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1088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796415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49893</xdr:rowOff>
    </xdr:from>
    <xdr:to>
      <xdr:col>15</xdr:col>
      <xdr:colOff>101600</xdr:colOff>
      <xdr:row>104</xdr:row>
      <xdr:rowOff>151493</xdr:rowOff>
    </xdr:to>
    <xdr:sp textlink="">
      <xdr:nvSpPr>
        <xdr:cNvPr id="420" name="楕円 419">
          <a:extLst>
            <a:ext uri="{FF2B5EF4-FFF2-40B4-BE49-F238E27FC236}">
              <a16:creationId xmlns:a16="http://schemas.microsoft.com/office/drawing/2014/main" id="{00000000-0008-0000-0F00-0000A4010000}"/>
            </a:ext>
          </a:extLst>
        </xdr:cNvPr>
        <xdr:cNvSpPr/>
      </xdr:nvSpPr>
      <xdr:spPr>
        <a:xfrm>
          <a:off x="2857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100693</xdr:rowOff>
    </xdr:from>
    <xdr:to>
      <xdr:col>19</xdr:col>
      <xdr:colOff>177800</xdr:colOff>
      <xdr:row>104</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3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22134</xdr:rowOff>
    </xdr:from>
    <xdr:to>
      <xdr:col>10</xdr:col>
      <xdr:colOff>165100</xdr:colOff>
      <xdr:row>104</xdr:row>
      <xdr:rowOff>123734</xdr:rowOff>
    </xdr:to>
    <xdr:sp textlink="">
      <xdr:nvSpPr>
        <xdr:cNvPr id="422" name="楕円 421">
          <a:extLst>
            <a:ext uri="{FF2B5EF4-FFF2-40B4-BE49-F238E27FC236}">
              <a16:creationId xmlns:a16="http://schemas.microsoft.com/office/drawing/2014/main" id="{00000000-0008-0000-0F00-0000A6010000}"/>
            </a:ext>
          </a:extLst>
        </xdr:cNvPr>
        <xdr:cNvSpPr/>
      </xdr:nvSpPr>
      <xdr:spPr>
        <a:xfrm>
          <a:off x="1968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72934</xdr:rowOff>
    </xdr:from>
    <xdr:to>
      <xdr:col>15</xdr:col>
      <xdr:colOff>50800</xdr:colOff>
      <xdr:row>104</xdr:row>
      <xdr:rowOff>100693</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037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textlink="">
      <xdr:nvSpPr>
        <xdr:cNvPr id="424" name="楕円 423">
          <a:extLst>
            <a:ext uri="{FF2B5EF4-FFF2-40B4-BE49-F238E27FC236}">
              <a16:creationId xmlns:a16="http://schemas.microsoft.com/office/drawing/2014/main" id="{00000000-0008-0000-0F00-0000A8010000}"/>
            </a:ext>
          </a:extLst>
        </xdr:cNvPr>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72934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8743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154939</xdr:rowOff>
    </xdr:from>
    <xdr:to>
      <xdr:col>55</xdr:col>
      <xdr:colOff>50800</xdr:colOff>
      <xdr:row>101</xdr:row>
      <xdr:rowOff>85089</xdr:rowOff>
    </xdr:to>
    <xdr:sp textlink="">
      <xdr:nvSpPr>
        <xdr:cNvPr id="473" name="楕円 472">
          <a:extLst>
            <a:ext uri="{FF2B5EF4-FFF2-40B4-BE49-F238E27FC236}">
              <a16:creationId xmlns:a16="http://schemas.microsoft.com/office/drawing/2014/main" id="{00000000-0008-0000-0F00-0000D9010000}"/>
            </a:ext>
          </a:extLst>
        </xdr:cNvPr>
        <xdr:cNvSpPr/>
      </xdr:nvSpPr>
      <xdr:spPr>
        <a:xfrm>
          <a:off x="104267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107966</xdr:rowOff>
    </xdr:from>
    <xdr:ext cx="469744" cy="259045"/>
    <xdr:sp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2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63500</xdr:rowOff>
    </xdr:from>
    <xdr:to>
      <xdr:col>50</xdr:col>
      <xdr:colOff>165100</xdr:colOff>
      <xdr:row>99</xdr:row>
      <xdr:rowOff>165100</xdr:rowOff>
    </xdr:to>
    <xdr:sp textlink="">
      <xdr:nvSpPr>
        <xdr:cNvPr id="475" name="楕円 474">
          <a:extLst>
            <a:ext uri="{FF2B5EF4-FFF2-40B4-BE49-F238E27FC236}">
              <a16:creationId xmlns:a16="http://schemas.microsoft.com/office/drawing/2014/main" id="{00000000-0008-0000-0F00-0000DB010000}"/>
            </a:ext>
          </a:extLst>
        </xdr:cNvPr>
        <xdr:cNvSpPr/>
      </xdr:nvSpPr>
      <xdr:spPr>
        <a:xfrm>
          <a:off x="95885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114300</xdr:rowOff>
    </xdr:from>
    <xdr:to>
      <xdr:col>55</xdr:col>
      <xdr:colOff>0</xdr:colOff>
      <xdr:row>101</xdr:row>
      <xdr:rowOff>34289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9639300" y="17087850"/>
          <a:ext cx="8382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71120</xdr:rowOff>
    </xdr:from>
    <xdr:to>
      <xdr:col>46</xdr:col>
      <xdr:colOff>38100</xdr:colOff>
      <xdr:row>100</xdr:row>
      <xdr:rowOff>1270</xdr:rowOff>
    </xdr:to>
    <xdr:sp textlink="">
      <xdr:nvSpPr>
        <xdr:cNvPr id="477" name="楕円 476">
          <a:extLst>
            <a:ext uri="{FF2B5EF4-FFF2-40B4-BE49-F238E27FC236}">
              <a16:creationId xmlns:a16="http://schemas.microsoft.com/office/drawing/2014/main" id="{00000000-0008-0000-0F00-0000DD010000}"/>
            </a:ext>
          </a:extLst>
        </xdr:cNvPr>
        <xdr:cNvSpPr/>
      </xdr:nvSpPr>
      <xdr:spPr>
        <a:xfrm>
          <a:off x="8699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114300</xdr:rowOff>
    </xdr:from>
    <xdr:to>
      <xdr:col>50</xdr:col>
      <xdr:colOff>114300</xdr:colOff>
      <xdr:row>99</xdr:row>
      <xdr:rowOff>121920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7087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82550</xdr:rowOff>
    </xdr:from>
    <xdr:to>
      <xdr:col>41</xdr:col>
      <xdr:colOff>101600</xdr:colOff>
      <xdr:row>100</xdr:row>
      <xdr:rowOff>12700</xdr:rowOff>
    </xdr:to>
    <xdr:sp textlink="">
      <xdr:nvSpPr>
        <xdr:cNvPr id="479" name="楕円 478">
          <a:extLst>
            <a:ext uri="{FF2B5EF4-FFF2-40B4-BE49-F238E27FC236}">
              <a16:creationId xmlns:a16="http://schemas.microsoft.com/office/drawing/2014/main" id="{00000000-0008-0000-0F00-0000DF010000}"/>
            </a:ext>
          </a:extLst>
        </xdr:cNvPr>
        <xdr:cNvSpPr/>
      </xdr:nvSpPr>
      <xdr:spPr>
        <a:xfrm>
          <a:off x="7810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121920</xdr:rowOff>
    </xdr:from>
    <xdr:to>
      <xdr:col>45</xdr:col>
      <xdr:colOff>177800</xdr:colOff>
      <xdr:row>99</xdr:row>
      <xdr:rowOff>133350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7095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90170</xdr:rowOff>
    </xdr:from>
    <xdr:to>
      <xdr:col>36</xdr:col>
      <xdr:colOff>165100</xdr:colOff>
      <xdr:row>100</xdr:row>
      <xdr:rowOff>20320</xdr:rowOff>
    </xdr:to>
    <xdr:sp textlink="">
      <xdr:nvSpPr>
        <xdr:cNvPr id="481" name="楕円 480">
          <a:extLst>
            <a:ext uri="{FF2B5EF4-FFF2-40B4-BE49-F238E27FC236}">
              <a16:creationId xmlns:a16="http://schemas.microsoft.com/office/drawing/2014/main" id="{00000000-0008-0000-0F00-0000E1010000}"/>
            </a:ext>
          </a:extLst>
        </xdr:cNvPr>
        <xdr:cNvSpPr/>
      </xdr:nvSpPr>
      <xdr:spPr>
        <a:xfrm>
          <a:off x="6921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133350</xdr:rowOff>
    </xdr:from>
    <xdr:to>
      <xdr:col>41</xdr:col>
      <xdr:colOff>50800</xdr:colOff>
      <xdr:row>99</xdr:row>
      <xdr:rowOff>140970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7106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10177</xdr:rowOff>
    </xdr:from>
    <xdr:ext cx="469744" cy="259045"/>
    <xdr:sp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681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17797</xdr:rowOff>
    </xdr:from>
    <xdr:ext cx="469744" cy="259045"/>
    <xdr:sp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29227</xdr:rowOff>
    </xdr:from>
    <xdr:ext cx="469744" cy="259045"/>
    <xdr:sp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36847</xdr:rowOff>
    </xdr:from>
    <xdr:ext cx="469744" cy="259045"/>
    <xdr:sp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textlink="">
      <xdr:nvSpPr>
        <xdr:cNvPr id="530" name="楕円 529">
          <a:extLst>
            <a:ext uri="{FF2B5EF4-FFF2-40B4-BE49-F238E27FC236}">
              <a16:creationId xmlns:a16="http://schemas.microsoft.com/office/drawing/2014/main" id="{00000000-0008-0000-0F00-00001202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textlink="">
      <xdr:nvSpPr>
        <xdr:cNvPr id="532" name="楕円 531">
          <a:extLst>
            <a:ext uri="{FF2B5EF4-FFF2-40B4-BE49-F238E27FC236}">
              <a16:creationId xmlns:a16="http://schemas.microsoft.com/office/drawing/2014/main" id="{00000000-0008-0000-0F00-000014020000}"/>
            </a:ext>
          </a:extLst>
        </xdr:cNvPr>
        <xdr:cNvSpPr/>
      </xdr:nvSpPr>
      <xdr:spPr>
        <a:xfrm>
          <a:off x="15430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108585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5481300" y="66179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textlink="">
      <xdr:nvSpPr>
        <xdr:cNvPr id="534" name="楕円 533">
          <a:extLst>
            <a:ext uri="{FF2B5EF4-FFF2-40B4-BE49-F238E27FC236}">
              <a16:creationId xmlns:a16="http://schemas.microsoft.com/office/drawing/2014/main" id="{00000000-0008-0000-0F00-000016020000}"/>
            </a:ext>
          </a:extLst>
        </xdr:cNvPr>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108585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5646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textlink="">
      <xdr:nvSpPr>
        <xdr:cNvPr id="536" name="楕円 535">
          <a:extLst>
            <a:ext uri="{FF2B5EF4-FFF2-40B4-BE49-F238E27FC236}">
              <a16:creationId xmlns:a16="http://schemas.microsoft.com/office/drawing/2014/main" id="{00000000-0008-0000-0F00-000018020000}"/>
            </a:ext>
          </a:extLst>
        </xdr:cNvPr>
        <xdr:cNvSpPr/>
      </xdr:nvSpPr>
      <xdr:spPr>
        <a:xfrm>
          <a:off x="1365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49530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51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166370</xdr:rowOff>
    </xdr:from>
    <xdr:to>
      <xdr:col>67</xdr:col>
      <xdr:colOff>101600</xdr:colOff>
      <xdr:row>38</xdr:row>
      <xdr:rowOff>96520</xdr:rowOff>
    </xdr:to>
    <xdr:sp textlink="">
      <xdr:nvSpPr>
        <xdr:cNvPr id="538" name="楕円 537">
          <a:extLst>
            <a:ext uri="{FF2B5EF4-FFF2-40B4-BE49-F238E27FC236}">
              <a16:creationId xmlns:a16="http://schemas.microsoft.com/office/drawing/2014/main" id="{00000000-0008-0000-0F00-00001A020000}"/>
            </a:ext>
          </a:extLst>
        </xdr:cNvPr>
        <xdr:cNvSpPr/>
      </xdr:nvSpPr>
      <xdr:spPr>
        <a:xfrm>
          <a:off x="1276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xdr:rowOff>
    </xdr:from>
    <xdr:to>
      <xdr:col>71</xdr:col>
      <xdr:colOff>177800</xdr:colOff>
      <xdr:row>38</xdr:row>
      <xdr:rowOff>45720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2814300" y="6518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4462</xdr:rowOff>
    </xdr:from>
    <xdr:ext cx="405111" cy="259045"/>
    <xdr:sp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116857</xdr:rowOff>
    </xdr:from>
    <xdr:ext cx="405111" cy="259045"/>
    <xdr:sp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71137</xdr:rowOff>
    </xdr:from>
    <xdr:ext cx="405111" cy="259045"/>
    <xdr:sp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113047</xdr:rowOff>
    </xdr:from>
    <xdr:ext cx="405111" cy="259045"/>
    <xdr:sp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78653</xdr:rowOff>
    </xdr:from>
    <xdr:to>
      <xdr:col>116</xdr:col>
      <xdr:colOff>114300</xdr:colOff>
      <xdr:row>41</xdr:row>
      <xdr:rowOff>8803</xdr:rowOff>
    </xdr:to>
    <xdr:sp textlink="">
      <xdr:nvSpPr>
        <xdr:cNvPr id="587" name="楕円 586">
          <a:extLst>
            <a:ext uri="{FF2B5EF4-FFF2-40B4-BE49-F238E27FC236}">
              <a16:creationId xmlns:a16="http://schemas.microsoft.com/office/drawing/2014/main" id="{00000000-0008-0000-0F00-00004B020000}"/>
            </a:ext>
          </a:extLst>
        </xdr:cNvPr>
        <xdr:cNvSpPr/>
      </xdr:nvSpPr>
      <xdr:spPr>
        <a:xfrm>
          <a:off x="22110700" y="69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57080</xdr:rowOff>
    </xdr:from>
    <xdr:ext cx="534377" cy="259045"/>
    <xdr:sp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91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62955</xdr:rowOff>
    </xdr:from>
    <xdr:to>
      <xdr:col>112</xdr:col>
      <xdr:colOff>38100</xdr:colOff>
      <xdr:row>40</xdr:row>
      <xdr:rowOff>164555</xdr:rowOff>
    </xdr:to>
    <xdr:sp textlink="">
      <xdr:nvSpPr>
        <xdr:cNvPr id="589" name="楕円 588">
          <a:extLst>
            <a:ext uri="{FF2B5EF4-FFF2-40B4-BE49-F238E27FC236}">
              <a16:creationId xmlns:a16="http://schemas.microsoft.com/office/drawing/2014/main" id="{00000000-0008-0000-0F00-00004D020000}"/>
            </a:ext>
          </a:extLst>
        </xdr:cNvPr>
        <xdr:cNvSpPr/>
      </xdr:nvSpPr>
      <xdr:spPr>
        <a:xfrm>
          <a:off x="21272500" y="69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113755</xdr:rowOff>
    </xdr:from>
    <xdr:to>
      <xdr:col>116</xdr:col>
      <xdr:colOff>63500</xdr:colOff>
      <xdr:row>40</xdr:row>
      <xdr:rowOff>129453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1323300" y="6971755"/>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65679</xdr:rowOff>
    </xdr:from>
    <xdr:to>
      <xdr:col>107</xdr:col>
      <xdr:colOff>101600</xdr:colOff>
      <xdr:row>40</xdr:row>
      <xdr:rowOff>167279</xdr:rowOff>
    </xdr:to>
    <xdr:sp textlink="">
      <xdr:nvSpPr>
        <xdr:cNvPr id="591" name="楕円 590">
          <a:extLst>
            <a:ext uri="{FF2B5EF4-FFF2-40B4-BE49-F238E27FC236}">
              <a16:creationId xmlns:a16="http://schemas.microsoft.com/office/drawing/2014/main" id="{00000000-0008-0000-0F00-00004F020000}"/>
            </a:ext>
          </a:extLst>
        </xdr:cNvPr>
        <xdr:cNvSpPr/>
      </xdr:nvSpPr>
      <xdr:spPr>
        <a:xfrm>
          <a:off x="20383500" y="69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113755</xdr:rowOff>
    </xdr:from>
    <xdr:to>
      <xdr:col>111</xdr:col>
      <xdr:colOff>177800</xdr:colOff>
      <xdr:row>40</xdr:row>
      <xdr:rowOff>116479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697175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24943</xdr:rowOff>
    </xdr:from>
    <xdr:to>
      <xdr:col>102</xdr:col>
      <xdr:colOff>165100</xdr:colOff>
      <xdr:row>40</xdr:row>
      <xdr:rowOff>126543</xdr:rowOff>
    </xdr:to>
    <xdr:sp textlink="">
      <xdr:nvSpPr>
        <xdr:cNvPr id="593" name="楕円 592">
          <a:extLst>
            <a:ext uri="{FF2B5EF4-FFF2-40B4-BE49-F238E27FC236}">
              <a16:creationId xmlns:a16="http://schemas.microsoft.com/office/drawing/2014/main" id="{00000000-0008-0000-0F00-000051020000}"/>
            </a:ext>
          </a:extLst>
        </xdr:cNvPr>
        <xdr:cNvSpPr/>
      </xdr:nvSpPr>
      <xdr:spPr>
        <a:xfrm>
          <a:off x="19494500" y="68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75743</xdr:rowOff>
    </xdr:from>
    <xdr:to>
      <xdr:col>107</xdr:col>
      <xdr:colOff>50800</xdr:colOff>
      <xdr:row>40</xdr:row>
      <xdr:rowOff>116479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545300" y="6933743"/>
          <a:ext cx="8890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57865</xdr:rowOff>
    </xdr:from>
    <xdr:to>
      <xdr:col>98</xdr:col>
      <xdr:colOff>38100</xdr:colOff>
      <xdr:row>40</xdr:row>
      <xdr:rowOff>159465</xdr:rowOff>
    </xdr:to>
    <xdr:sp textlink="">
      <xdr:nvSpPr>
        <xdr:cNvPr id="595" name="楕円 594">
          <a:extLst>
            <a:ext uri="{FF2B5EF4-FFF2-40B4-BE49-F238E27FC236}">
              <a16:creationId xmlns:a16="http://schemas.microsoft.com/office/drawing/2014/main" id="{00000000-0008-0000-0F00-000053020000}"/>
            </a:ext>
          </a:extLst>
        </xdr:cNvPr>
        <xdr:cNvSpPr/>
      </xdr:nvSpPr>
      <xdr:spPr>
        <a:xfrm>
          <a:off x="18605500" y="69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75743</xdr:rowOff>
    </xdr:from>
    <xdr:to>
      <xdr:col>102</xdr:col>
      <xdr:colOff>114300</xdr:colOff>
      <xdr:row>40</xdr:row>
      <xdr:rowOff>108665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6933743"/>
          <a:ext cx="889000" cy="3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70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9632</xdr:rowOff>
    </xdr:from>
    <xdr:ext cx="534377" cy="259045"/>
    <xdr:sp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66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158406</xdr:rowOff>
    </xdr:from>
    <xdr:ext cx="534377" cy="259045"/>
    <xdr:sp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70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143070</xdr:rowOff>
    </xdr:from>
    <xdr:ext cx="534377" cy="259045"/>
    <xdr:sp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66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4542</xdr:rowOff>
    </xdr:from>
    <xdr:ext cx="534377" cy="259045"/>
    <xdr:sp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669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21590</xdr:rowOff>
    </xdr:from>
    <xdr:to>
      <xdr:col>85</xdr:col>
      <xdr:colOff>177800</xdr:colOff>
      <xdr:row>59</xdr:row>
      <xdr:rowOff>123190</xdr:rowOff>
    </xdr:to>
    <xdr:sp textlink="">
      <xdr:nvSpPr>
        <xdr:cNvPr id="645" name="楕円 644">
          <a:extLst>
            <a:ext uri="{FF2B5EF4-FFF2-40B4-BE49-F238E27FC236}">
              <a16:creationId xmlns:a16="http://schemas.microsoft.com/office/drawing/2014/main" id="{00000000-0008-0000-0F00-000085020000}"/>
            </a:ext>
          </a:extLst>
        </xdr:cNvPr>
        <xdr:cNvSpPr/>
      </xdr:nvSpPr>
      <xdr:spPr>
        <a:xfrm>
          <a:off x="16268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xdr:rowOff>
    </xdr:from>
    <xdr:ext cx="405111" cy="259045"/>
    <xdr:sp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textlink="">
      <xdr:nvSpPr>
        <xdr:cNvPr id="647" name="楕円 646">
          <a:extLst>
            <a:ext uri="{FF2B5EF4-FFF2-40B4-BE49-F238E27FC236}">
              <a16:creationId xmlns:a16="http://schemas.microsoft.com/office/drawing/2014/main" id="{00000000-0008-0000-0F00-000087020000}"/>
            </a:ext>
          </a:extLst>
        </xdr:cNvPr>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167640</xdr:rowOff>
    </xdr:from>
    <xdr:to>
      <xdr:col>85</xdr:col>
      <xdr:colOff>127000</xdr:colOff>
      <xdr:row>59</xdr:row>
      <xdr:rowOff>72390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10111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textlink="">
      <xdr:nvSpPr>
        <xdr:cNvPr id="649" name="楕円 648">
          <a:extLst>
            <a:ext uri="{FF2B5EF4-FFF2-40B4-BE49-F238E27FC236}">
              <a16:creationId xmlns:a16="http://schemas.microsoft.com/office/drawing/2014/main" id="{00000000-0008-0000-0F00-000089020000}"/>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167640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10035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135890</xdr:rowOff>
    </xdr:from>
    <xdr:to>
      <xdr:col>72</xdr:col>
      <xdr:colOff>38100</xdr:colOff>
      <xdr:row>58</xdr:row>
      <xdr:rowOff>66040</xdr:rowOff>
    </xdr:to>
    <xdr:sp textlink="">
      <xdr:nvSpPr>
        <xdr:cNvPr id="651" name="楕円 650">
          <a:extLst>
            <a:ext uri="{FF2B5EF4-FFF2-40B4-BE49-F238E27FC236}">
              <a16:creationId xmlns:a16="http://schemas.microsoft.com/office/drawing/2014/main" id="{00000000-0008-0000-0F00-00008B020000}"/>
            </a:ext>
          </a:extLst>
        </xdr:cNvPr>
        <xdr:cNvSpPr/>
      </xdr:nvSpPr>
      <xdr:spPr>
        <a:xfrm>
          <a:off x="13652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xdr:rowOff>
    </xdr:from>
    <xdr:to>
      <xdr:col>76</xdr:col>
      <xdr:colOff>114300</xdr:colOff>
      <xdr:row>58</xdr:row>
      <xdr:rowOff>91440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9959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59690</xdr:rowOff>
    </xdr:from>
    <xdr:to>
      <xdr:col>67</xdr:col>
      <xdr:colOff>101600</xdr:colOff>
      <xdr:row>57</xdr:row>
      <xdr:rowOff>161290</xdr:rowOff>
    </xdr:to>
    <xdr:sp textlink="">
      <xdr:nvSpPr>
        <xdr:cNvPr id="653" name="楕円 652">
          <a:extLst>
            <a:ext uri="{FF2B5EF4-FFF2-40B4-BE49-F238E27FC236}">
              <a16:creationId xmlns:a16="http://schemas.microsoft.com/office/drawing/2014/main" id="{00000000-0008-0000-0F00-00008D020000}"/>
            </a:ext>
          </a:extLst>
        </xdr:cNvPr>
        <xdr:cNvSpPr/>
      </xdr:nvSpPr>
      <xdr:spPr>
        <a:xfrm>
          <a:off x="12763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110490</xdr:rowOff>
    </xdr:from>
    <xdr:to>
      <xdr:col>71</xdr:col>
      <xdr:colOff>177800</xdr:colOff>
      <xdr:row>58</xdr:row>
      <xdr:rowOff>15240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883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38117</xdr:rowOff>
    </xdr:from>
    <xdr:ext cx="405111" cy="259045"/>
    <xdr:sp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82567</xdr:rowOff>
    </xdr:from>
    <xdr:ext cx="405111" cy="259045"/>
    <xdr:sp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6367</xdr:rowOff>
    </xdr:from>
    <xdr:ext cx="405111" cy="259045"/>
    <xdr:sp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textlink="">
      <xdr:nvSpPr>
        <xdr:cNvPr id="704" name="楕円 703">
          <a:extLst>
            <a:ext uri="{FF2B5EF4-FFF2-40B4-BE49-F238E27FC236}">
              <a16:creationId xmlns:a16="http://schemas.microsoft.com/office/drawing/2014/main" id="{00000000-0008-0000-0F00-0000C0020000}"/>
            </a:ext>
          </a:extLst>
        </xdr:cNvPr>
        <xdr:cNvSpPr/>
      </xdr:nvSpPr>
      <xdr:spPr>
        <a:xfrm>
          <a:off x="221107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107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textlink="">
      <xdr:nvSpPr>
        <xdr:cNvPr id="706" name="楕円 705">
          <a:extLst>
            <a:ext uri="{FF2B5EF4-FFF2-40B4-BE49-F238E27FC236}">
              <a16:creationId xmlns:a16="http://schemas.microsoft.com/office/drawing/2014/main" id="{00000000-0008-0000-0F00-0000C2020000}"/>
            </a:ext>
          </a:extLst>
        </xdr:cNvPr>
        <xdr:cNvSpPr/>
      </xdr:nvSpPr>
      <xdr:spPr>
        <a:xfrm>
          <a:off x="21272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1323300" y="1086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11793</xdr:rowOff>
    </xdr:from>
    <xdr:to>
      <xdr:col>107</xdr:col>
      <xdr:colOff>101600</xdr:colOff>
      <xdr:row>63</xdr:row>
      <xdr:rowOff>113393</xdr:rowOff>
    </xdr:to>
    <xdr:sp textlink="">
      <xdr:nvSpPr>
        <xdr:cNvPr id="708" name="楕円 707">
          <a:extLst>
            <a:ext uri="{FF2B5EF4-FFF2-40B4-BE49-F238E27FC236}">
              <a16:creationId xmlns:a16="http://schemas.microsoft.com/office/drawing/2014/main" id="{00000000-0008-0000-0F00-0000C4020000}"/>
            </a:ext>
          </a:extLst>
        </xdr:cNvPr>
        <xdr:cNvSpPr/>
      </xdr:nvSpPr>
      <xdr:spPr>
        <a:xfrm>
          <a:off x="20383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62593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1086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textlink="">
      <xdr:nvSpPr>
        <xdr:cNvPr id="710" name="楕円 709">
          <a:extLst>
            <a:ext uri="{FF2B5EF4-FFF2-40B4-BE49-F238E27FC236}">
              <a16:creationId xmlns:a16="http://schemas.microsoft.com/office/drawing/2014/main" id="{00000000-0008-0000-0F00-0000C6020000}"/>
            </a:ext>
          </a:extLst>
        </xdr:cNvPr>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62593</xdr:rowOff>
    </xdr:from>
    <xdr:to>
      <xdr:col>107</xdr:col>
      <xdr:colOff>50800</xdr:colOff>
      <xdr:row>63</xdr:row>
      <xdr:rowOff>73478</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10863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22678</xdr:rowOff>
    </xdr:from>
    <xdr:to>
      <xdr:col>98</xdr:col>
      <xdr:colOff>38100</xdr:colOff>
      <xdr:row>63</xdr:row>
      <xdr:rowOff>124278</xdr:rowOff>
    </xdr:to>
    <xdr:sp textlink="">
      <xdr:nvSpPr>
        <xdr:cNvPr id="712" name="楕円 711">
          <a:extLst>
            <a:ext uri="{FF2B5EF4-FFF2-40B4-BE49-F238E27FC236}">
              <a16:creationId xmlns:a16="http://schemas.microsoft.com/office/drawing/2014/main" id="{00000000-0008-0000-0F00-0000C8020000}"/>
            </a:ext>
          </a:extLst>
        </xdr:cNvPr>
        <xdr:cNvSpPr/>
      </xdr:nvSpPr>
      <xdr:spPr>
        <a:xfrm>
          <a:off x="18605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73478</xdr:rowOff>
    </xdr:from>
    <xdr:to>
      <xdr:col>102</xdr:col>
      <xdr:colOff>114300</xdr:colOff>
      <xdr:row>63</xdr:row>
      <xdr:rowOff>73478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656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104520</xdr:rowOff>
    </xdr:from>
    <xdr:ext cx="469744" cy="259045"/>
    <xdr:sp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115405</xdr:rowOff>
    </xdr:from>
    <xdr:ext cx="469744" cy="259045"/>
    <xdr:sp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76836</xdr:rowOff>
    </xdr:from>
    <xdr:to>
      <xdr:col>85</xdr:col>
      <xdr:colOff>177800</xdr:colOff>
      <xdr:row>82</xdr:row>
      <xdr:rowOff>6986</xdr:rowOff>
    </xdr:to>
    <xdr:sp textlink="">
      <xdr:nvSpPr>
        <xdr:cNvPr id="762" name="楕円 761">
          <a:extLst>
            <a:ext uri="{FF2B5EF4-FFF2-40B4-BE49-F238E27FC236}">
              <a16:creationId xmlns:a16="http://schemas.microsoft.com/office/drawing/2014/main" id="{00000000-0008-0000-0F00-0000FA020000}"/>
            </a:ext>
          </a:extLst>
        </xdr:cNvPr>
        <xdr:cNvSpPr/>
      </xdr:nvSpPr>
      <xdr:spPr>
        <a:xfrm>
          <a:off x="16268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99713</xdr:rowOff>
    </xdr:from>
    <xdr:ext cx="405111" cy="259045"/>
    <xdr:sp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textlink="">
      <xdr:nvSpPr>
        <xdr:cNvPr id="764" name="楕円 763">
          <a:extLst>
            <a:ext uri="{FF2B5EF4-FFF2-40B4-BE49-F238E27FC236}">
              <a16:creationId xmlns:a16="http://schemas.microsoft.com/office/drawing/2014/main" id="{00000000-0008-0000-0F00-0000FC020000}"/>
            </a:ext>
          </a:extLst>
        </xdr:cNvPr>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127636</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0017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textlink="">
      <xdr:nvSpPr>
        <xdr:cNvPr id="766" name="楕円 765">
          <a:extLst>
            <a:ext uri="{FF2B5EF4-FFF2-40B4-BE49-F238E27FC236}">
              <a16:creationId xmlns:a16="http://schemas.microsoft.com/office/drawing/2014/main" id="{00000000-0008-0000-0F00-0000FE020000}"/>
            </a:ext>
          </a:extLst>
        </xdr:cNvPr>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114300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398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xdr:rowOff>
    </xdr:from>
    <xdr:to>
      <xdr:col>72</xdr:col>
      <xdr:colOff>38100</xdr:colOff>
      <xdr:row>81</xdr:row>
      <xdr:rowOff>107950</xdr:rowOff>
    </xdr:to>
    <xdr:sp textlink="">
      <xdr:nvSpPr>
        <xdr:cNvPr id="768" name="楕円 767">
          <a:extLst>
            <a:ext uri="{FF2B5EF4-FFF2-40B4-BE49-F238E27FC236}">
              <a16:creationId xmlns:a16="http://schemas.microsoft.com/office/drawing/2014/main" id="{00000000-0008-0000-0F00-000000030000}"/>
            </a:ext>
          </a:extLst>
        </xdr:cNvPr>
        <xdr:cNvSpPr/>
      </xdr:nvSpPr>
      <xdr:spPr>
        <a:xfrm>
          <a:off x="1365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57150</xdr:rowOff>
    </xdr:from>
    <xdr:to>
      <xdr:col>76</xdr:col>
      <xdr:colOff>114300</xdr:colOff>
      <xdr:row>81</xdr:row>
      <xdr:rowOff>95250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703300" y="1394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139700</xdr:rowOff>
    </xdr:from>
    <xdr:to>
      <xdr:col>67</xdr:col>
      <xdr:colOff>101600</xdr:colOff>
      <xdr:row>81</xdr:row>
      <xdr:rowOff>69850</xdr:rowOff>
    </xdr:to>
    <xdr:sp textlink="">
      <xdr:nvSpPr>
        <xdr:cNvPr id="770" name="楕円 769">
          <a:extLst>
            <a:ext uri="{FF2B5EF4-FFF2-40B4-BE49-F238E27FC236}">
              <a16:creationId xmlns:a16="http://schemas.microsoft.com/office/drawing/2014/main" id="{00000000-0008-0000-0F00-000002030000}"/>
            </a:ext>
          </a:extLst>
        </xdr:cNvPr>
        <xdr:cNvSpPr/>
      </xdr:nvSpPr>
      <xdr:spPr>
        <a:xfrm>
          <a:off x="1276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19050</xdr:rowOff>
    </xdr:from>
    <xdr:to>
      <xdr:col>71</xdr:col>
      <xdr:colOff>177800</xdr:colOff>
      <xdr:row>81</xdr:row>
      <xdr:rowOff>57150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390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10177</xdr:rowOff>
    </xdr:from>
    <xdr:ext cx="405111" cy="259045"/>
    <xdr:sp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86377</xdr:rowOff>
    </xdr:from>
    <xdr:ext cx="405111" cy="259045"/>
    <xdr:sp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textlink="">
      <xdr:nvSpPr>
        <xdr:cNvPr id="815" name="楕円 814">
          <a:extLst>
            <a:ext uri="{FF2B5EF4-FFF2-40B4-BE49-F238E27FC236}">
              <a16:creationId xmlns:a16="http://schemas.microsoft.com/office/drawing/2014/main" id="{00000000-0008-0000-0F00-00002F030000}"/>
            </a:ext>
          </a:extLst>
        </xdr:cNvPr>
        <xdr:cNvSpPr/>
      </xdr:nvSpPr>
      <xdr:spPr>
        <a:xfrm>
          <a:off x="22110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108602</xdr:rowOff>
    </xdr:from>
    <xdr:ext cx="469744" cy="259045"/>
    <xdr:sp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22199600"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textlink="">
      <xdr:nvSpPr>
        <xdr:cNvPr id="817" name="楕円 816">
          <a:extLst>
            <a:ext uri="{FF2B5EF4-FFF2-40B4-BE49-F238E27FC236}">
              <a16:creationId xmlns:a16="http://schemas.microsoft.com/office/drawing/2014/main" id="{00000000-0008-0000-0F00-00003103000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9525</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1323300" y="142341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textlink="">
      <xdr:nvSpPr>
        <xdr:cNvPr id="819" name="楕円 818">
          <a:extLst>
            <a:ext uri="{FF2B5EF4-FFF2-40B4-BE49-F238E27FC236}">
              <a16:creationId xmlns:a16="http://schemas.microsoft.com/office/drawing/2014/main" id="{00000000-0008-0000-0F00-00003303000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3811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0434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130175</xdr:rowOff>
    </xdr:from>
    <xdr:to>
      <xdr:col>102</xdr:col>
      <xdr:colOff>165100</xdr:colOff>
      <xdr:row>83</xdr:row>
      <xdr:rowOff>60325</xdr:rowOff>
    </xdr:to>
    <xdr:sp textlink="">
      <xdr:nvSpPr>
        <xdr:cNvPr id="821" name="楕円 820">
          <a:extLst>
            <a:ext uri="{FF2B5EF4-FFF2-40B4-BE49-F238E27FC236}">
              <a16:creationId xmlns:a16="http://schemas.microsoft.com/office/drawing/2014/main" id="{00000000-0008-0000-0F00-000035030000}"/>
            </a:ext>
          </a:extLst>
        </xdr:cNvPr>
        <xdr:cNvSpPr/>
      </xdr:nvSpPr>
      <xdr:spPr>
        <a:xfrm>
          <a:off x="19494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9525</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9545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130175</xdr:rowOff>
    </xdr:from>
    <xdr:to>
      <xdr:col>98</xdr:col>
      <xdr:colOff>38100</xdr:colOff>
      <xdr:row>83</xdr:row>
      <xdr:rowOff>60325</xdr:rowOff>
    </xdr:to>
    <xdr:sp textlink="">
      <xdr:nvSpPr>
        <xdr:cNvPr id="823" name="楕円 822">
          <a:extLst>
            <a:ext uri="{FF2B5EF4-FFF2-40B4-BE49-F238E27FC236}">
              <a16:creationId xmlns:a16="http://schemas.microsoft.com/office/drawing/2014/main" id="{00000000-0008-0000-0F00-000037030000}"/>
            </a:ext>
          </a:extLst>
        </xdr:cNvPr>
        <xdr:cNvSpPr/>
      </xdr:nvSpPr>
      <xdr:spPr>
        <a:xfrm>
          <a:off x="18605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xdr:rowOff>
    </xdr:from>
    <xdr:to>
      <xdr:col>102</xdr:col>
      <xdr:colOff>114300</xdr:colOff>
      <xdr:row>83</xdr:row>
      <xdr:rowOff>9525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656300" y="1423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76852</xdr:rowOff>
    </xdr:from>
    <xdr:ext cx="469744" cy="259045"/>
    <xdr:sp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9310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76852</xdr:rowOff>
    </xdr:from>
    <xdr:ext cx="469744" cy="259045"/>
    <xdr:sp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8421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3" name="正方形/長方形 832">
          <a:extLst>
            <a:ext uri="{FF2B5EF4-FFF2-40B4-BE49-F238E27FC236}">
              <a16:creationId xmlns:a16="http://schemas.microsoft.com/office/drawing/2014/main" id="{00000000-0008-0000-0F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56" name="【庁舎】&#10;有形固定資産減価償却率グラフ枠">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textlink="">
      <xdr:nvSpPr>
        <xdr:cNvPr id="858" name="【庁舎】&#10;有形固定資産減価償却率最小値テキスト">
          <a:extLst>
            <a:ext uri="{FF2B5EF4-FFF2-40B4-BE49-F238E27FC236}">
              <a16:creationId xmlns:a16="http://schemas.microsoft.com/office/drawing/2014/main" id="{00000000-0008-0000-0F00-00005A03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textlink="">
      <xdr:nvSpPr>
        <xdr:cNvPr id="860" name="【庁舎】&#10;有形固定資産減価償却率最大値テキスト">
          <a:extLst>
            <a:ext uri="{FF2B5EF4-FFF2-40B4-BE49-F238E27FC236}">
              <a16:creationId xmlns:a16="http://schemas.microsoft.com/office/drawing/2014/main" id="{00000000-0008-0000-0F00-00005C030000}"/>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textlink="">
      <xdr:nvSpPr>
        <xdr:cNvPr id="862" name="【庁舎】&#10;有形固定資産減価償却率平均値テキスト">
          <a:extLst>
            <a:ext uri="{FF2B5EF4-FFF2-40B4-BE49-F238E27FC236}">
              <a16:creationId xmlns:a16="http://schemas.microsoft.com/office/drawing/2014/main" id="{00000000-0008-0000-0F00-00005E030000}"/>
            </a:ext>
          </a:extLst>
        </xdr:cNvPr>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textlink="">
      <xdr:nvSpPr>
        <xdr:cNvPr id="873" name="楕円 872">
          <a:extLst>
            <a:ext uri="{FF2B5EF4-FFF2-40B4-BE49-F238E27FC236}">
              <a16:creationId xmlns:a16="http://schemas.microsoft.com/office/drawing/2014/main" id="{00000000-0008-0000-0F00-000069030000}"/>
            </a:ext>
          </a:extLst>
        </xdr:cNvPr>
        <xdr:cNvSpPr/>
      </xdr:nvSpPr>
      <xdr:spPr>
        <a:xfrm>
          <a:off x="16268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43832</xdr:rowOff>
    </xdr:from>
    <xdr:ext cx="405111" cy="259045"/>
    <xdr:sp textlink="">
      <xdr:nvSpPr>
        <xdr:cNvPr id="874" name="【庁舎】&#10;有形固定資産減価償却率該当値テキスト">
          <a:extLst>
            <a:ext uri="{FF2B5EF4-FFF2-40B4-BE49-F238E27FC236}">
              <a16:creationId xmlns:a16="http://schemas.microsoft.com/office/drawing/2014/main" id="{00000000-0008-0000-0F00-00006A030000}"/>
            </a:ext>
          </a:extLst>
        </xdr:cNvPr>
        <xdr:cNvSpPr txBox="1"/>
      </xdr:nvSpPr>
      <xdr:spPr>
        <a:xfrm>
          <a:off x="16357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textlink="">
      <xdr:nvSpPr>
        <xdr:cNvPr id="875" name="楕円 874">
          <a:extLst>
            <a:ext uri="{FF2B5EF4-FFF2-40B4-BE49-F238E27FC236}">
              <a16:creationId xmlns:a16="http://schemas.microsoft.com/office/drawing/2014/main" id="{00000000-0008-0000-0F00-00006B030000}"/>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116205</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5481300" y="18078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156845</xdr:rowOff>
    </xdr:from>
    <xdr:to>
      <xdr:col>76</xdr:col>
      <xdr:colOff>165100</xdr:colOff>
      <xdr:row>105</xdr:row>
      <xdr:rowOff>86995</xdr:rowOff>
    </xdr:to>
    <xdr:sp textlink="">
      <xdr:nvSpPr>
        <xdr:cNvPr id="877" name="楕円 876">
          <a:extLst>
            <a:ext uri="{FF2B5EF4-FFF2-40B4-BE49-F238E27FC236}">
              <a16:creationId xmlns:a16="http://schemas.microsoft.com/office/drawing/2014/main" id="{00000000-0008-0000-0F00-00006D030000}"/>
            </a:ext>
          </a:extLst>
        </xdr:cNvPr>
        <xdr:cNvSpPr/>
      </xdr:nvSpPr>
      <xdr:spPr>
        <a:xfrm>
          <a:off x="1454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36195</xdr:rowOff>
    </xdr:from>
    <xdr:to>
      <xdr:col>81</xdr:col>
      <xdr:colOff>50800</xdr:colOff>
      <xdr:row>105</xdr:row>
      <xdr:rowOff>76200</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4592300" y="18038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114936</xdr:rowOff>
    </xdr:from>
    <xdr:to>
      <xdr:col>72</xdr:col>
      <xdr:colOff>38100</xdr:colOff>
      <xdr:row>105</xdr:row>
      <xdr:rowOff>45086</xdr:rowOff>
    </xdr:to>
    <xdr:sp textlink="">
      <xdr:nvSpPr>
        <xdr:cNvPr id="879" name="楕円 878">
          <a:extLst>
            <a:ext uri="{FF2B5EF4-FFF2-40B4-BE49-F238E27FC236}">
              <a16:creationId xmlns:a16="http://schemas.microsoft.com/office/drawing/2014/main" id="{00000000-0008-0000-0F00-00006F030000}"/>
            </a:ext>
          </a:extLst>
        </xdr:cNvPr>
        <xdr:cNvSpPr/>
      </xdr:nvSpPr>
      <xdr:spPr>
        <a:xfrm>
          <a:off x="13652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165736</xdr:rowOff>
    </xdr:from>
    <xdr:to>
      <xdr:col>76</xdr:col>
      <xdr:colOff>114300</xdr:colOff>
      <xdr:row>105</xdr:row>
      <xdr:rowOff>36195</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703300" y="17996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73025</xdr:rowOff>
    </xdr:from>
    <xdr:to>
      <xdr:col>67</xdr:col>
      <xdr:colOff>101600</xdr:colOff>
      <xdr:row>105</xdr:row>
      <xdr:rowOff>3175</xdr:rowOff>
    </xdr:to>
    <xdr:sp textlink="">
      <xdr:nvSpPr>
        <xdr:cNvPr id="881" name="楕円 880">
          <a:extLst>
            <a:ext uri="{FF2B5EF4-FFF2-40B4-BE49-F238E27FC236}">
              <a16:creationId xmlns:a16="http://schemas.microsoft.com/office/drawing/2014/main" id="{00000000-0008-0000-0F00-000071030000}"/>
            </a:ext>
          </a:extLst>
        </xdr:cNvPr>
        <xdr:cNvSpPr/>
      </xdr:nvSpPr>
      <xdr:spPr>
        <a:xfrm>
          <a:off x="12763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123825</xdr:rowOff>
    </xdr:from>
    <xdr:to>
      <xdr:col>71</xdr:col>
      <xdr:colOff>177800</xdr:colOff>
      <xdr:row>104</xdr:row>
      <xdr:rowOff>165736</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2814300" y="179546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textlink="">
      <xdr:nvSpPr>
        <xdr:cNvPr id="883" name="n_1aveValue【庁舎】&#10;有形固定資産減価償却率">
          <a:extLst>
            <a:ext uri="{FF2B5EF4-FFF2-40B4-BE49-F238E27FC236}">
              <a16:creationId xmlns:a16="http://schemas.microsoft.com/office/drawing/2014/main" id="{00000000-0008-0000-0F00-000073030000}"/>
            </a:ext>
          </a:extLst>
        </xdr:cNvPr>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textlink="">
      <xdr:nvSpPr>
        <xdr:cNvPr id="884" name="n_2aveValue【庁舎】&#10;有形固定資産減価償却率">
          <a:extLst>
            <a:ext uri="{FF2B5EF4-FFF2-40B4-BE49-F238E27FC236}">
              <a16:creationId xmlns:a16="http://schemas.microsoft.com/office/drawing/2014/main" id="{00000000-0008-0000-0F00-000074030000}"/>
            </a:ext>
          </a:extLst>
        </xdr:cNvPr>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textlink="">
      <xdr:nvSpPr>
        <xdr:cNvPr id="885" name="n_3aveValue【庁舎】&#10;有形固定資産減価償却率">
          <a:extLst>
            <a:ext uri="{FF2B5EF4-FFF2-40B4-BE49-F238E27FC236}">
              <a16:creationId xmlns:a16="http://schemas.microsoft.com/office/drawing/2014/main" id="{00000000-0008-0000-0F00-000075030000}"/>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textlink="">
      <xdr:nvSpPr>
        <xdr:cNvPr id="886" name="n_4aveValue【庁舎】&#10;有形固定資産減価償却率">
          <a:extLst>
            <a:ext uri="{FF2B5EF4-FFF2-40B4-BE49-F238E27FC236}">
              <a16:creationId xmlns:a16="http://schemas.microsoft.com/office/drawing/2014/main" id="{00000000-0008-0000-0F00-000076030000}"/>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textlink="">
      <xdr:nvSpPr>
        <xdr:cNvPr id="887" name="n_1mainValue【庁舎】&#10;有形固定資産減価償却率">
          <a:extLst>
            <a:ext uri="{FF2B5EF4-FFF2-40B4-BE49-F238E27FC236}">
              <a16:creationId xmlns:a16="http://schemas.microsoft.com/office/drawing/2014/main" id="{00000000-0008-0000-0F00-000077030000}"/>
            </a:ext>
          </a:extLst>
        </xdr:cNvPr>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78122</xdr:rowOff>
    </xdr:from>
    <xdr:ext cx="405111" cy="259045"/>
    <xdr:sp textlink="">
      <xdr:nvSpPr>
        <xdr:cNvPr id="888" name="n_2mainValue【庁舎】&#10;有形固定資産減価償却率">
          <a:extLst>
            <a:ext uri="{FF2B5EF4-FFF2-40B4-BE49-F238E27FC236}">
              <a16:creationId xmlns:a16="http://schemas.microsoft.com/office/drawing/2014/main" id="{00000000-0008-0000-0F00-000078030000}"/>
            </a:ext>
          </a:extLst>
        </xdr:cNvPr>
        <xdr:cNvSpPr txBox="1"/>
      </xdr:nvSpPr>
      <xdr:spPr>
        <a:xfrm>
          <a:off x="14389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textlink="">
      <xdr:nvSpPr>
        <xdr:cNvPr id="889" name="n_3mainValue【庁舎】&#10;有形固定資産減価償却率">
          <a:extLst>
            <a:ext uri="{FF2B5EF4-FFF2-40B4-BE49-F238E27FC236}">
              <a16:creationId xmlns:a16="http://schemas.microsoft.com/office/drawing/2014/main" id="{00000000-0008-0000-0F00-000079030000}"/>
            </a:ext>
          </a:extLst>
        </xdr:cNvPr>
        <xdr:cNvSpPr txBox="1"/>
      </xdr:nvSpPr>
      <xdr:spPr>
        <a:xfrm>
          <a:off x="13500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textlink="">
      <xdr:nvSpPr>
        <xdr:cNvPr id="890" name="n_4main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84837</xdr:rowOff>
    </xdr:from>
    <xdr:to>
      <xdr:col>116</xdr:col>
      <xdr:colOff>114300</xdr:colOff>
      <xdr:row>107</xdr:row>
      <xdr:rowOff>14987</xdr:rowOff>
    </xdr:to>
    <xdr:sp textlink="">
      <xdr:nvSpPr>
        <xdr:cNvPr id="929" name="楕円 928">
          <a:extLst>
            <a:ext uri="{FF2B5EF4-FFF2-40B4-BE49-F238E27FC236}">
              <a16:creationId xmlns:a16="http://schemas.microsoft.com/office/drawing/2014/main" id="{00000000-0008-0000-0F00-0000A1030000}"/>
            </a:ext>
          </a:extLst>
        </xdr:cNvPr>
        <xdr:cNvSpPr/>
      </xdr:nvSpPr>
      <xdr:spPr>
        <a:xfrm>
          <a:off x="22110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63264</xdr:rowOff>
    </xdr:from>
    <xdr:ext cx="469744" cy="259045"/>
    <xdr:sp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22199600"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84837</xdr:rowOff>
    </xdr:from>
    <xdr:to>
      <xdr:col>112</xdr:col>
      <xdr:colOff>38100</xdr:colOff>
      <xdr:row>107</xdr:row>
      <xdr:rowOff>14987</xdr:rowOff>
    </xdr:to>
    <xdr:sp textlink="">
      <xdr:nvSpPr>
        <xdr:cNvPr id="931" name="楕円 930">
          <a:extLst>
            <a:ext uri="{FF2B5EF4-FFF2-40B4-BE49-F238E27FC236}">
              <a16:creationId xmlns:a16="http://schemas.microsoft.com/office/drawing/2014/main" id="{00000000-0008-0000-0F00-0000A3030000}"/>
            </a:ext>
          </a:extLst>
        </xdr:cNvPr>
        <xdr:cNvSpPr/>
      </xdr:nvSpPr>
      <xdr:spPr>
        <a:xfrm>
          <a:off x="2127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135637</xdr:rowOff>
    </xdr:from>
    <xdr:to>
      <xdr:col>116</xdr:col>
      <xdr:colOff>63500</xdr:colOff>
      <xdr:row>106</xdr:row>
      <xdr:rowOff>135637</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1323300" y="18309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textlink="">
      <xdr:nvSpPr>
        <xdr:cNvPr id="933" name="楕円 932">
          <a:extLst>
            <a:ext uri="{FF2B5EF4-FFF2-40B4-BE49-F238E27FC236}">
              <a16:creationId xmlns:a16="http://schemas.microsoft.com/office/drawing/2014/main" id="{00000000-0008-0000-0F00-0000A5030000}"/>
            </a:ext>
          </a:extLst>
        </xdr:cNvPr>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140208</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0434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textlink="">
      <xdr:nvSpPr>
        <xdr:cNvPr id="935" name="楕円 934">
          <a:extLst>
            <a:ext uri="{FF2B5EF4-FFF2-40B4-BE49-F238E27FC236}">
              <a16:creationId xmlns:a16="http://schemas.microsoft.com/office/drawing/2014/main" id="{00000000-0008-0000-0F00-0000A7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140208</xdr:rowOff>
    </xdr:from>
    <xdr:to>
      <xdr:col>107</xdr:col>
      <xdr:colOff>50800</xdr:colOff>
      <xdr:row>106</xdr:row>
      <xdr:rowOff>144780</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9545300" y="1831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98552</xdr:rowOff>
    </xdr:from>
    <xdr:to>
      <xdr:col>98</xdr:col>
      <xdr:colOff>38100</xdr:colOff>
      <xdr:row>107</xdr:row>
      <xdr:rowOff>28702</xdr:rowOff>
    </xdr:to>
    <xdr:sp textlink="">
      <xdr:nvSpPr>
        <xdr:cNvPr id="937" name="楕円 936">
          <a:extLst>
            <a:ext uri="{FF2B5EF4-FFF2-40B4-BE49-F238E27FC236}">
              <a16:creationId xmlns:a16="http://schemas.microsoft.com/office/drawing/2014/main" id="{00000000-0008-0000-0F00-0000A9030000}"/>
            </a:ext>
          </a:extLst>
        </xdr:cNvPr>
        <xdr:cNvSpPr/>
      </xdr:nvSpPr>
      <xdr:spPr>
        <a:xfrm>
          <a:off x="18605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149352</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8656300" y="1831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6114</xdr:rowOff>
    </xdr:from>
    <xdr:ext cx="469744" cy="259045"/>
    <xdr:sp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210757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19829</xdr:rowOff>
    </xdr:from>
    <xdr:ext cx="469744" cy="259045"/>
    <xdr:sp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8421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福祉施設は，平成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年度以降に児童センター，松東地域こども園，放課後児童クラブ施設の整備を進めたことから減価償却率は類似団体内平均値を下回っている。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面積は保育所民営化等により民間が事業運営を主として行っているため，市立施設としての面積は小さい。</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防衛省からの補助金を活用し市民が利用する施設の充実を図っているため一人当たり面積が非常に大きくなっているが，面積が大きい分，今後は固定費の削減や施設･設備の長寿命化等の施設マネジメントを適正に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過去財政力指数は</a:t>
          </a:r>
          <a:r>
            <a:rPr kumimoji="1" lang="en-US" altLang="ja-JP" sz="1100" b="0" i="0" baseline="0">
              <a:solidFill>
                <a:schemeClr val="dk1"/>
              </a:solidFill>
              <a:effectLst/>
              <a:latin typeface="+mn-lt"/>
              <a:ea typeface="+mn-ea"/>
              <a:cs typeface="+mn-cs"/>
            </a:rPr>
            <a:t>0.71</a:t>
          </a:r>
          <a:r>
            <a:rPr kumimoji="1" lang="ja-JP" altLang="ja-JP" sz="1100" b="0" i="0" baseline="0">
              <a:solidFill>
                <a:schemeClr val="dk1"/>
              </a:solidFill>
              <a:effectLst/>
              <a:latin typeface="+mn-lt"/>
              <a:ea typeface="+mn-ea"/>
              <a:cs typeface="+mn-cs"/>
            </a:rPr>
            <a:t>と変動がなかったところであるが、令和３年度は臨時財政対策債償還基金費など基準財政需要額の臨時費目の追加があったため</a:t>
          </a:r>
          <a:r>
            <a:rPr kumimoji="1" lang="en-US" altLang="ja-JP" sz="1100" b="0" i="0" baseline="0">
              <a:solidFill>
                <a:schemeClr val="dk1"/>
              </a:solidFill>
              <a:effectLst/>
              <a:latin typeface="+mn-lt"/>
              <a:ea typeface="+mn-ea"/>
              <a:cs typeface="+mn-cs"/>
            </a:rPr>
            <a:t>0.69</a:t>
          </a:r>
          <a:r>
            <a:rPr kumimoji="1" lang="ja-JP" altLang="ja-JP" sz="1100" b="0" i="0" baseline="0">
              <a:solidFill>
                <a:schemeClr val="dk1"/>
              </a:solidFill>
              <a:effectLst/>
              <a:latin typeface="+mn-lt"/>
              <a:ea typeface="+mn-ea"/>
              <a:cs typeface="+mn-cs"/>
            </a:rPr>
            <a:t>に，令和４年度は全国的な収入回復や国税収入の増加から臨時財政対策債が大きく減少するなどの要因により</a:t>
          </a:r>
          <a:r>
            <a:rPr kumimoji="1" lang="en-US" altLang="ja-JP" sz="1100" b="0" i="0" baseline="0">
              <a:solidFill>
                <a:schemeClr val="dk1"/>
              </a:solidFill>
              <a:effectLst/>
              <a:latin typeface="+mn-lt"/>
              <a:ea typeface="+mn-ea"/>
              <a:cs typeface="+mn-cs"/>
            </a:rPr>
            <a:t>0.67</a:t>
          </a:r>
          <a:r>
            <a:rPr kumimoji="1" lang="ja-JP" altLang="ja-JP" sz="1100" b="0" i="0" baseline="0">
              <a:solidFill>
                <a:schemeClr val="dk1"/>
              </a:solidFill>
              <a:effectLst/>
              <a:latin typeface="+mn-lt"/>
              <a:ea typeface="+mn-ea"/>
              <a:cs typeface="+mn-cs"/>
            </a:rPr>
            <a:t>に低下</a:t>
          </a:r>
          <a:r>
            <a:rPr kumimoji="1" lang="ja-JP" altLang="en-US" sz="1100" b="0" i="0" baseline="0">
              <a:solidFill>
                <a:schemeClr val="dk1"/>
              </a:solidFill>
              <a:effectLst/>
              <a:latin typeface="+mn-lt"/>
              <a:ea typeface="+mn-ea"/>
              <a:cs typeface="+mn-cs"/>
            </a:rPr>
            <a:t>。令和５年度についても，引き続き臨時財政対策債が大きく減少するなどの要因により，</a:t>
          </a:r>
          <a:r>
            <a:rPr kumimoji="1" lang="en-US" altLang="ja-JP" sz="1100" b="0" i="0" baseline="0">
              <a:solidFill>
                <a:schemeClr val="dk1"/>
              </a:solidFill>
              <a:effectLst/>
              <a:latin typeface="+mn-lt"/>
              <a:ea typeface="+mn-ea"/>
              <a:cs typeface="+mn-cs"/>
            </a:rPr>
            <a:t>0.65</a:t>
          </a:r>
          <a:r>
            <a:rPr kumimoji="1" lang="ja-JP" altLang="en-US" sz="1100" b="0" i="0" baseline="0">
              <a:solidFill>
                <a:schemeClr val="dk1"/>
              </a:solidFill>
              <a:effectLst/>
              <a:latin typeface="+mn-lt"/>
              <a:ea typeface="+mn-ea"/>
              <a:cs typeface="+mn-cs"/>
            </a:rPr>
            <a:t>に低下した。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全国平均や県内平均を上回っているものの、類似団体内では下位に位置していることから、財政基盤の強化が必要。</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年度の経常収支比率は，</a:t>
          </a:r>
          <a:r>
            <a:rPr kumimoji="1" lang="ja-JP" altLang="en-US" sz="1100" b="0" i="0" baseline="0">
              <a:solidFill>
                <a:schemeClr val="dk1"/>
              </a:solidFill>
              <a:effectLst/>
              <a:latin typeface="+mn-lt"/>
              <a:ea typeface="+mn-ea"/>
              <a:cs typeface="+mn-cs"/>
            </a:rPr>
            <a:t>分母である経常一般財源＋臨時財政対策債等については，ほぼ横ばいであったが，分子である経常経費充当一般財源が約</a:t>
          </a:r>
          <a:r>
            <a:rPr kumimoji="1" lang="en-US" altLang="ja-JP" sz="1100" b="0" i="0" baseline="0">
              <a:solidFill>
                <a:schemeClr val="dk1"/>
              </a:solidFill>
              <a:effectLst/>
              <a:latin typeface="+mn-lt"/>
              <a:ea typeface="+mn-ea"/>
              <a:cs typeface="+mn-cs"/>
            </a:rPr>
            <a:t>9</a:t>
          </a:r>
          <a:r>
            <a:rPr kumimoji="1" lang="ja-JP" altLang="en-US" sz="1100" b="0" i="0" baseline="0">
              <a:solidFill>
                <a:schemeClr val="dk1"/>
              </a:solidFill>
              <a:effectLst/>
              <a:latin typeface="+mn-lt"/>
              <a:ea typeface="+mn-ea"/>
              <a:cs typeface="+mn-cs"/>
            </a:rPr>
            <a:t>憶増加したことで，</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ポイント上昇し</a:t>
          </a:r>
          <a:r>
            <a:rPr kumimoji="1" lang="en-US" altLang="ja-JP" sz="1100" b="0" i="0" baseline="0">
              <a:solidFill>
                <a:schemeClr val="dk1"/>
              </a:solidFill>
              <a:effectLst/>
              <a:latin typeface="+mn-lt"/>
              <a:ea typeface="+mn-ea"/>
              <a:cs typeface="+mn-cs"/>
            </a:rPr>
            <a:t>94.7</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要因としては，学校給食無償化を小中全学年に拡大したことをはじめとして，物価高騰の影響を反映した物件費の増，公定価格改定による扶助費の増などの増加要因が重なり，大きく比率は上昇した。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全国平均及び県内平均を上回っていることから，</a:t>
          </a:r>
          <a:r>
            <a:rPr kumimoji="1" lang="ja-JP" altLang="ja-JP" sz="1100" b="0" i="0" baseline="0">
              <a:solidFill>
                <a:schemeClr val="dk1"/>
              </a:solidFill>
              <a:effectLst/>
              <a:latin typeface="+mn-lt"/>
              <a:ea typeface="+mn-ea"/>
              <a:cs typeface="+mn-cs"/>
            </a:rPr>
            <a:t>事業の選択と集中による市債発行額の抑制、財政状況に応じた繰上償還の実施等により、公債費の圧縮に努めるなど、経常的経費の削減に努める。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65</xdr:row>
      <xdr:rowOff>28787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9563"/>
          <a:ext cx="8382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98213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848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64</xdr:row>
      <xdr:rowOff>71544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9848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443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107121</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集中改革プラン等の実施による職員数の見直しにより人口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人当たり人件費・物件費等決算額は全国平均、県内平均、類似団体内平均を下回っていることから、適正な定員管理、固定費圧縮による物件費の削減への取組みを進めていく。</a:t>
          </a:r>
          <a:endParaRPr lang="ja-JP" altLang="ja-JP" sz="1400">
            <a:effectLst/>
          </a:endParaRP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38801</xdr:rowOff>
    </xdr:from>
    <xdr:to>
      <xdr:col>23</xdr:col>
      <xdr:colOff>133350</xdr:colOff>
      <xdr:row>83</xdr:row>
      <xdr:rowOff>78353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9151"/>
          <a:ext cx="838200" cy="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137680</xdr:rowOff>
    </xdr:from>
    <xdr:to>
      <xdr:col>19</xdr:col>
      <xdr:colOff>133350</xdr:colOff>
      <xdr:row>83</xdr:row>
      <xdr:rowOff>38801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6580"/>
          <a:ext cx="889000" cy="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98006</xdr:rowOff>
    </xdr:from>
    <xdr:to>
      <xdr:col>15</xdr:col>
      <xdr:colOff>82550</xdr:colOff>
      <xdr:row>82</xdr:row>
      <xdr:rowOff>137680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6906"/>
          <a:ext cx="889000" cy="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5815</xdr:rowOff>
    </xdr:from>
    <xdr:to>
      <xdr:col>11</xdr:col>
      <xdr:colOff>31750</xdr:colOff>
      <xdr:row>82</xdr:row>
      <xdr:rowOff>98006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3265"/>
          <a:ext cx="889000" cy="2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27553</xdr:rowOff>
    </xdr:from>
    <xdr:to>
      <xdr:col>23</xdr:col>
      <xdr:colOff>184150</xdr:colOff>
      <xdr:row>83</xdr:row>
      <xdr:rowOff>129153</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902200" y="142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44080</xdr:rowOff>
    </xdr:from>
    <xdr:ext cx="762000" cy="259045"/>
    <xdr:sp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159451</xdr:rowOff>
    </xdr:from>
    <xdr:to>
      <xdr:col>19</xdr:col>
      <xdr:colOff>184150</xdr:colOff>
      <xdr:row>83</xdr:row>
      <xdr:rowOff>89601</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064000" y="142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99778</xdr:rowOff>
    </xdr:from>
    <xdr:ext cx="7366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86880</xdr:rowOff>
    </xdr:from>
    <xdr:to>
      <xdr:col>15</xdr:col>
      <xdr:colOff>133350</xdr:colOff>
      <xdr:row>83</xdr:row>
      <xdr:rowOff>17030</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3175000" y="141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27207</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1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47206</xdr:rowOff>
    </xdr:from>
    <xdr:to>
      <xdr:col>11</xdr:col>
      <xdr:colOff>82550</xdr:colOff>
      <xdr:row>82</xdr:row>
      <xdr:rowOff>148806</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2286000" y="141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158983</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7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126465</xdr:rowOff>
    </xdr:from>
    <xdr:to>
      <xdr:col>7</xdr:col>
      <xdr:colOff>31750</xdr:colOff>
      <xdr:row>81</xdr:row>
      <xdr:rowOff>56615</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1397000" y="138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66792</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特殊勤務手当の見直しなどを通じて行財政改革に努めており、全国市平均、類似団体内平均と比べ、低い水準となっている。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22225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86</xdr:row>
      <xdr:rowOff>1059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24025"/>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集中改革プラン等の実施による職員数の見直しに努めており、人口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a:t>
          </a:r>
          <a:r>
            <a:rPr kumimoji="1" lang="ja-JP" altLang="en-US" sz="1100" b="0" i="0" baseline="0">
              <a:solidFill>
                <a:schemeClr val="dk1"/>
              </a:solidFill>
              <a:effectLst/>
              <a:latin typeface="+mn-lt"/>
              <a:ea typeface="+mn-ea"/>
              <a:cs typeface="+mn-cs"/>
            </a:rPr>
            <a:t>横ばい</a:t>
          </a:r>
          <a:r>
            <a:rPr kumimoji="1" lang="ja-JP" altLang="ja-JP" sz="1100" b="0" i="0" baseline="0">
              <a:solidFill>
                <a:schemeClr val="dk1"/>
              </a:solidFill>
              <a:effectLst/>
              <a:latin typeface="+mn-lt"/>
              <a:ea typeface="+mn-ea"/>
              <a:cs typeface="+mn-cs"/>
            </a:rPr>
            <a:t>傾向にあ</a:t>
          </a:r>
          <a:r>
            <a:rPr kumimoji="1" lang="ja-JP" altLang="en-US" sz="1100" b="0" i="0" baseline="0">
              <a:solidFill>
                <a:schemeClr val="dk1"/>
              </a:solidFill>
              <a:effectLst/>
              <a:latin typeface="+mn-lt"/>
              <a:ea typeface="+mn-ea"/>
              <a:cs typeface="+mn-cs"/>
            </a:rPr>
            <a:t>るが</a:t>
          </a:r>
          <a:r>
            <a:rPr kumimoji="1" lang="ja-JP" altLang="ja-JP" sz="1100" b="0" i="0" baseline="0">
              <a:solidFill>
                <a:schemeClr val="dk1"/>
              </a:solidFill>
              <a:effectLst/>
              <a:latin typeface="+mn-lt"/>
              <a:ea typeface="+mn-ea"/>
              <a:cs typeface="+mn-cs"/>
            </a:rPr>
            <a:t>、全国平均、県内平均、類似団体内平均をいずれも下回っている。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今後も、必要な人員を確保した上で、適正な定員管理に努める。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107224</xdr:rowOff>
    </xdr:from>
    <xdr:to>
      <xdr:col>81</xdr:col>
      <xdr:colOff>44450</xdr:colOff>
      <xdr:row>59</xdr:row>
      <xdr:rowOff>121013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2277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114119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227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96883</xdr:rowOff>
    </xdr:from>
    <xdr:to>
      <xdr:col>72</xdr:col>
      <xdr:colOff>203200</xdr:colOff>
      <xdr:row>59</xdr:row>
      <xdr:rowOff>114119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1243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86541</xdr:rowOff>
    </xdr:from>
    <xdr:to>
      <xdr:col>68</xdr:col>
      <xdr:colOff>152400</xdr:colOff>
      <xdr:row>59</xdr:row>
      <xdr:rowOff>96883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020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86740</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56424</xdr:rowOff>
    </xdr:from>
    <xdr:to>
      <xdr:col>77</xdr:col>
      <xdr:colOff>95250</xdr:colOff>
      <xdr:row>59</xdr:row>
      <xdr:rowOff>158024</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168201</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4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46083</xdr:rowOff>
    </xdr:from>
    <xdr:to>
      <xdr:col>68</xdr:col>
      <xdr:colOff>203200</xdr:colOff>
      <xdr:row>59</xdr:row>
      <xdr:rowOff>147683</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157860</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35741</xdr:rowOff>
    </xdr:from>
    <xdr:to>
      <xdr:col>64</xdr:col>
      <xdr:colOff>152400</xdr:colOff>
      <xdr:row>59</xdr:row>
      <xdr:rowOff>137341</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147518</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年々、実質公債費比率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事業の選択と集中、財政状況に応じた繰上償還等により実質公債費比率改善、財政の健全化に努める。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43</xdr:row>
      <xdr:rowOff>49288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2157"/>
          <a:ext cx="0" cy="12294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21365</xdr:rowOff>
    </xdr:from>
    <xdr:ext cx="762000" cy="259045"/>
    <xdr:sp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39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49288</xdr:rowOff>
    </xdr:from>
    <xdr:to>
      <xdr:col>81</xdr:col>
      <xdr:colOff>133350</xdr:colOff>
      <xdr:row>43</xdr:row>
      <xdr:rowOff>49288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42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4216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118231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154819</xdr:rowOff>
    </xdr:from>
    <xdr:to>
      <xdr:col>77</xdr:col>
      <xdr:colOff>95250</xdr:colOff>
      <xdr:row>39</xdr:row>
      <xdr:rowOff>84969</xdr:rowOff>
    </xdr:to>
    <xdr:sp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118231</xdr:rowOff>
    </xdr:from>
    <xdr:to>
      <xdr:col>72</xdr:col>
      <xdr:colOff>203200</xdr:colOff>
      <xdr:row>44</xdr:row>
      <xdr:rowOff>61685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905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143328</xdr:rowOff>
    </xdr:from>
    <xdr:to>
      <xdr:col>73</xdr:col>
      <xdr:colOff>44450</xdr:colOff>
      <xdr:row>39</xdr:row>
      <xdr:rowOff>73478</xdr:rowOff>
    </xdr:to>
    <xdr:sp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45</xdr:row>
      <xdr:rowOff>51102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0548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154819</xdr:rowOff>
    </xdr:from>
    <xdr:to>
      <xdr:col>68</xdr:col>
      <xdr:colOff>203200</xdr:colOff>
      <xdr:row>39</xdr:row>
      <xdr:rowOff>84969</xdr:rowOff>
    </xdr:to>
    <xdr:sp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95146</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169938</xdr:rowOff>
    </xdr:from>
    <xdr:to>
      <xdr:col>81</xdr:col>
      <xdr:colOff>95250</xdr:colOff>
      <xdr:row>43</xdr:row>
      <xdr:rowOff>100088</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6967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65815</xdr:rowOff>
    </xdr:from>
    <xdr:ext cx="762000" cy="259045"/>
    <xdr:sp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6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67431</xdr:rowOff>
    </xdr:from>
    <xdr:to>
      <xdr:col>73</xdr:col>
      <xdr:colOff>44450</xdr:colOff>
      <xdr:row>43</xdr:row>
      <xdr:rowOff>169031</xdr:rowOff>
    </xdr:to>
    <xdr:sp textlink="">
      <xdr:nvSpPr>
        <xdr:cNvPr id="409" name="楕円 408">
          <a:extLst>
            <a:ext uri="{FF2B5EF4-FFF2-40B4-BE49-F238E27FC236}">
              <a16:creationId xmlns:a16="http://schemas.microsoft.com/office/drawing/2014/main" id="{00000000-0008-0000-0300-000099010000}"/>
            </a:ext>
          </a:extLst>
        </xdr:cNvPr>
        <xdr:cNvSpPr/>
      </xdr:nvSpPr>
      <xdr:spPr>
        <a:xfrm>
          <a:off x="15240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153808</xdr:rowOff>
    </xdr:from>
    <xdr:ext cx="762000" cy="259045"/>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textlink="">
      <xdr:nvSpPr>
        <xdr:cNvPr id="411" name="楕円 410">
          <a:extLst>
            <a:ext uri="{FF2B5EF4-FFF2-40B4-BE49-F238E27FC236}">
              <a16:creationId xmlns:a16="http://schemas.microsoft.com/office/drawing/2014/main" id="{00000000-0008-0000-0300-00009B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302</xdr:rowOff>
    </xdr:from>
    <xdr:to>
      <xdr:col>64</xdr:col>
      <xdr:colOff>152400</xdr:colOff>
      <xdr:row>45</xdr:row>
      <xdr:rowOff>101902</xdr:rowOff>
    </xdr:to>
    <xdr:sp textlink="">
      <xdr:nvSpPr>
        <xdr:cNvPr id="413" name="楕円 412">
          <a:extLst>
            <a:ext uri="{FF2B5EF4-FFF2-40B4-BE49-F238E27FC236}">
              <a16:creationId xmlns:a16="http://schemas.microsoft.com/office/drawing/2014/main" id="{00000000-0008-0000-0300-00009D010000}"/>
            </a:ext>
          </a:extLst>
        </xdr:cNvPr>
        <xdr:cNvSpPr/>
      </xdr:nvSpPr>
      <xdr:spPr>
        <a:xfrm>
          <a:off x="13462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86679</xdr:rowOff>
    </xdr:from>
    <xdr:ext cx="762000" cy="259045"/>
    <xdr:sp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将来負担比率は改善しているものの、過去に実施した大型プロジェクト、道路や学校等の社会資本整備や国の数次にわたる経済対策に伴う市債発行により、全国平均、県内平均、類似団体内平均を大きく上回って</a:t>
          </a:r>
          <a:r>
            <a:rPr kumimoji="1" lang="ja-JP" altLang="en-US" sz="1100" b="0" i="0" baseline="0">
              <a:solidFill>
                <a:schemeClr val="dk1"/>
              </a:solidFill>
              <a:effectLst/>
              <a:latin typeface="+mn-lt"/>
              <a:ea typeface="+mn-ea"/>
              <a:cs typeface="+mn-cs"/>
            </a:rPr>
            <a:t>おり，引き続き</a:t>
          </a:r>
          <a:r>
            <a:rPr kumimoji="1" lang="ja-JP" altLang="ja-JP" sz="1100" b="0" i="0" baseline="0">
              <a:solidFill>
                <a:schemeClr val="dk1"/>
              </a:solidFill>
              <a:effectLst/>
              <a:latin typeface="+mn-lt"/>
              <a:ea typeface="+mn-ea"/>
              <a:cs typeface="+mn-cs"/>
            </a:rPr>
            <a:t>将来負担比率改善、財政の健全化に努める。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95069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382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67146</xdr:rowOff>
    </xdr:from>
    <xdr:ext cx="762000" cy="259045"/>
    <xdr:sp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66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95069</xdr:rowOff>
    </xdr:from>
    <xdr:to>
      <xdr:col>81</xdr:col>
      <xdr:colOff>133350</xdr:colOff>
      <xdr:row>21</xdr:row>
      <xdr:rowOff>95069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9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57392</xdr:rowOff>
    </xdr:from>
    <xdr:to>
      <xdr:col>81</xdr:col>
      <xdr:colOff>44450</xdr:colOff>
      <xdr:row>21</xdr:row>
      <xdr:rowOff>3145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486392"/>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3145</xdr:rowOff>
    </xdr:from>
    <xdr:to>
      <xdr:col>77</xdr:col>
      <xdr:colOff>44450</xdr:colOff>
      <xdr:row>21</xdr:row>
      <xdr:rowOff>77833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60359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77833</xdr:rowOff>
    </xdr:from>
    <xdr:to>
      <xdr:col>72</xdr:col>
      <xdr:colOff>203200</xdr:colOff>
      <xdr:row>22</xdr:row>
      <xdr:rowOff>122404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678283"/>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80675</xdr:rowOff>
    </xdr:from>
    <xdr:to>
      <xdr:col>73</xdr:col>
      <xdr:colOff>44450</xdr:colOff>
      <xdr:row>14</xdr:row>
      <xdr:rowOff>10825</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21002</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122404</xdr:rowOff>
    </xdr:from>
    <xdr:to>
      <xdr:col>68</xdr:col>
      <xdr:colOff>152400</xdr:colOff>
      <xdr:row>23</xdr:row>
      <xdr:rowOff>3810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894304"/>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101358</xdr:rowOff>
    </xdr:from>
    <xdr:to>
      <xdr:col>68</xdr:col>
      <xdr:colOff>203200</xdr:colOff>
      <xdr:row>14</xdr:row>
      <xdr:rowOff>31508</xdr:rowOff>
    </xdr:to>
    <xdr:sp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41685</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39310</xdr:rowOff>
    </xdr:from>
    <xdr:to>
      <xdr:col>64</xdr:col>
      <xdr:colOff>152400</xdr:colOff>
      <xdr:row>13</xdr:row>
      <xdr:rowOff>140910</xdr:rowOff>
    </xdr:to>
    <xdr:sp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151087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0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6592</xdr:rowOff>
    </xdr:from>
    <xdr:to>
      <xdr:col>81</xdr:col>
      <xdr:colOff>95250</xdr:colOff>
      <xdr:row>20</xdr:row>
      <xdr:rowOff>108192</xdr:rowOff>
    </xdr:to>
    <xdr:sp textlink="">
      <xdr:nvSpPr>
        <xdr:cNvPr id="469" name="楕円 468">
          <a:extLst>
            <a:ext uri="{FF2B5EF4-FFF2-40B4-BE49-F238E27FC236}">
              <a16:creationId xmlns:a16="http://schemas.microsoft.com/office/drawing/2014/main" id="{00000000-0008-0000-0300-0000D5010000}"/>
            </a:ext>
          </a:extLst>
        </xdr:cNvPr>
        <xdr:cNvSpPr/>
      </xdr:nvSpPr>
      <xdr:spPr>
        <a:xfrm>
          <a:off x="169672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150119</xdr:rowOff>
    </xdr:from>
    <xdr:ext cx="762000" cy="259045"/>
    <xdr:sp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4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123795</xdr:rowOff>
    </xdr:from>
    <xdr:to>
      <xdr:col>77</xdr:col>
      <xdr:colOff>95250</xdr:colOff>
      <xdr:row>21</xdr:row>
      <xdr:rowOff>53945</xdr:rowOff>
    </xdr:to>
    <xdr:sp textlink="">
      <xdr:nvSpPr>
        <xdr:cNvPr id="471" name="楕円 470">
          <a:extLst>
            <a:ext uri="{FF2B5EF4-FFF2-40B4-BE49-F238E27FC236}">
              <a16:creationId xmlns:a16="http://schemas.microsoft.com/office/drawing/2014/main" id="{00000000-0008-0000-0300-0000D7010000}"/>
            </a:ext>
          </a:extLst>
        </xdr:cNvPr>
        <xdr:cNvSpPr/>
      </xdr:nvSpPr>
      <xdr:spPr>
        <a:xfrm>
          <a:off x="16129000" y="3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38722</xdr:rowOff>
    </xdr:from>
    <xdr:ext cx="736600" cy="259045"/>
    <xdr:sp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63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27033</xdr:rowOff>
    </xdr:from>
    <xdr:to>
      <xdr:col>73</xdr:col>
      <xdr:colOff>44450</xdr:colOff>
      <xdr:row>21</xdr:row>
      <xdr:rowOff>128633</xdr:rowOff>
    </xdr:to>
    <xdr:sp textlink="">
      <xdr:nvSpPr>
        <xdr:cNvPr id="473" name="楕円 472">
          <a:extLst>
            <a:ext uri="{FF2B5EF4-FFF2-40B4-BE49-F238E27FC236}">
              <a16:creationId xmlns:a16="http://schemas.microsoft.com/office/drawing/2014/main" id="{00000000-0008-0000-0300-0000D9010000}"/>
            </a:ext>
          </a:extLst>
        </xdr:cNvPr>
        <xdr:cNvSpPr/>
      </xdr:nvSpPr>
      <xdr:spPr>
        <a:xfrm>
          <a:off x="15240000" y="36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113410</xdr:rowOff>
    </xdr:from>
    <xdr:ext cx="762000" cy="259045"/>
    <xdr:sp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71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71604</xdr:rowOff>
    </xdr:from>
    <xdr:to>
      <xdr:col>68</xdr:col>
      <xdr:colOff>203200</xdr:colOff>
      <xdr:row>23</xdr:row>
      <xdr:rowOff>1754</xdr:rowOff>
    </xdr:to>
    <xdr:sp textlink="">
      <xdr:nvSpPr>
        <xdr:cNvPr id="475" name="楕円 474">
          <a:extLst>
            <a:ext uri="{FF2B5EF4-FFF2-40B4-BE49-F238E27FC236}">
              <a16:creationId xmlns:a16="http://schemas.microsoft.com/office/drawing/2014/main" id="{00000000-0008-0000-0300-0000DB010000}"/>
            </a:ext>
          </a:extLst>
        </xdr:cNvPr>
        <xdr:cNvSpPr/>
      </xdr:nvSpPr>
      <xdr:spPr>
        <a:xfrm>
          <a:off x="14351000" y="38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157981</xdr:rowOff>
    </xdr:from>
    <xdr:ext cx="762000" cy="259045"/>
    <xdr:sp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9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124460</xdr:rowOff>
    </xdr:from>
    <xdr:to>
      <xdr:col>64</xdr:col>
      <xdr:colOff>152400</xdr:colOff>
      <xdr:row>23</xdr:row>
      <xdr:rowOff>54610</xdr:rowOff>
    </xdr:to>
    <xdr:sp textlink="">
      <xdr:nvSpPr>
        <xdr:cNvPr id="477" name="楕円 476">
          <a:extLst>
            <a:ext uri="{FF2B5EF4-FFF2-40B4-BE49-F238E27FC236}">
              <a16:creationId xmlns:a16="http://schemas.microsoft.com/office/drawing/2014/main" id="{00000000-0008-0000-0300-0000DD010000}"/>
            </a:ext>
          </a:extLst>
        </xdr:cNvPr>
        <xdr:cNvSpPr/>
      </xdr:nvSpPr>
      <xdr:spPr>
        <a:xfrm>
          <a:off x="13462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39387</xdr:rowOff>
    </xdr:from>
    <xdr:ext cx="762000" cy="259045"/>
    <xdr:sp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98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集中改革プラン等の実施による職員数の見直しにより全国平均、県内平均、類似団体内平均を下回っている。今後とも必要な人員を確保したうえで、適正な定員管理に努める。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85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19050</xdr:rowOff>
    </xdr:from>
    <xdr:to>
      <xdr:col>24</xdr:col>
      <xdr:colOff>25400</xdr:colOff>
      <xdr:row>33</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76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33</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5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120650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5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63500</xdr:rowOff>
    </xdr:from>
    <xdr:to>
      <xdr:col>15</xdr:col>
      <xdr:colOff>149225</xdr:colOff>
      <xdr:row>36</xdr:row>
      <xdr:rowOff>165100</xdr:rowOff>
    </xdr:to>
    <xdr:sp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139700</xdr:rowOff>
    </xdr:from>
    <xdr:to>
      <xdr:col>11</xdr:col>
      <xdr:colOff>9525</xdr:colOff>
      <xdr:row>33</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2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69850</xdr:rowOff>
    </xdr:from>
    <xdr:to>
      <xdr:col>24</xdr:col>
      <xdr:colOff>76200</xdr:colOff>
      <xdr:row>34</xdr:row>
      <xdr:rowOff>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47752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139700</xdr:rowOff>
    </xdr:from>
    <xdr:to>
      <xdr:col>20</xdr:col>
      <xdr:colOff>38100</xdr:colOff>
      <xdr:row>33</xdr:row>
      <xdr:rowOff>69850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937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80027</xdr:rowOff>
    </xdr:from>
    <xdr:ext cx="7366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9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114300</xdr:rowOff>
    </xdr:from>
    <xdr:to>
      <xdr:col>15</xdr:col>
      <xdr:colOff>149225</xdr:colOff>
      <xdr:row>33</xdr:row>
      <xdr:rowOff>44450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048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54627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69850</xdr:rowOff>
    </xdr:from>
    <xdr:to>
      <xdr:col>11</xdr:col>
      <xdr:colOff>60325</xdr:colOff>
      <xdr:row>34</xdr:row>
      <xdr:rowOff>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2159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10177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88900</xdr:rowOff>
    </xdr:from>
    <xdr:to>
      <xdr:col>6</xdr:col>
      <xdr:colOff>171450</xdr:colOff>
      <xdr:row>33</xdr:row>
      <xdr:rowOff>19050</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12700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29227</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物件費に係る経常収支比率は、</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a:t>
          </a:r>
          <a:r>
            <a:rPr kumimoji="1" lang="ja-JP" altLang="en-US" sz="1100" b="0" i="0" baseline="0">
              <a:solidFill>
                <a:schemeClr val="dk1"/>
              </a:solidFill>
              <a:effectLst/>
              <a:latin typeface="+mn-lt"/>
              <a:ea typeface="+mn-ea"/>
              <a:cs typeface="+mn-cs"/>
            </a:rPr>
            <a:t>物価高騰，新幹線プロモーション等により物件費が増加したこと主な要因である。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事業の</a:t>
          </a:r>
          <a:r>
            <a:rPr kumimoji="1" lang="ja-JP" altLang="en-US" sz="1100" b="0" i="0" baseline="0">
              <a:solidFill>
                <a:schemeClr val="dk1"/>
              </a:solidFill>
              <a:effectLst/>
              <a:latin typeface="+mn-lt"/>
              <a:ea typeface="+mn-ea"/>
              <a:cs typeface="+mn-cs"/>
            </a:rPr>
            <a:t>スクラップ</a:t>
          </a:r>
          <a:r>
            <a:rPr kumimoji="1" lang="ja-JP" altLang="ja-JP" sz="1100" b="0" i="0" baseline="0">
              <a:solidFill>
                <a:schemeClr val="dk1"/>
              </a:solidFill>
              <a:effectLst/>
              <a:latin typeface="+mn-lt"/>
              <a:ea typeface="+mn-ea"/>
              <a:cs typeface="+mn-cs"/>
            </a:rPr>
            <a:t>や委託料の精査・見直し等によ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固定費の圧縮を図る。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61686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749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58964</xdr:rowOff>
    </xdr:from>
    <xdr:to>
      <xdr:col>78</xdr:col>
      <xdr:colOff>69850</xdr:colOff>
      <xdr:row>13</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58964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76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14</xdr:row>
      <xdr:rowOff>72571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769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8164</xdr:rowOff>
    </xdr:from>
    <xdr:to>
      <xdr:col>74</xdr:col>
      <xdr:colOff>31750</xdr:colOff>
      <xdr:row>13</xdr:row>
      <xdr:rowOff>109764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4732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119941</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扶助費に係る経常収支比率が県内平均、類似団体内平均を上回っている。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公定価格改定に伴うこども園，障がい者関係での増加など扶助費</a:t>
          </a:r>
          <a:r>
            <a:rPr kumimoji="1" lang="ja-JP" altLang="ja-JP" sz="1100" b="0" i="0" baseline="0">
              <a:solidFill>
                <a:schemeClr val="dk1"/>
              </a:solidFill>
              <a:effectLst/>
              <a:latin typeface="+mn-lt"/>
              <a:ea typeface="+mn-ea"/>
              <a:cs typeface="+mn-cs"/>
            </a:rPr>
            <a:t>は増加傾向にある。制度の周知等により運用の適正化（ジェネリック医薬品の推進等）に努め、財政への影響を抑える。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61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公債費の割合が高いことから、全国平均と比較すると公債費以外の割合が低くなっている。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特に人件費については、職員数の見直し効果も相まって相対的に数値が低く、物件費についても事業の</a:t>
          </a:r>
          <a:r>
            <a:rPr kumimoji="1" lang="ja-JP" altLang="en-US" sz="1100" b="0" i="0" baseline="0">
              <a:solidFill>
                <a:schemeClr val="dk1"/>
              </a:solidFill>
              <a:effectLst/>
              <a:latin typeface="+mn-lt"/>
              <a:ea typeface="+mn-ea"/>
              <a:cs typeface="+mn-cs"/>
            </a:rPr>
            <a:t>スクラップ</a:t>
          </a:r>
          <a:r>
            <a:rPr kumimoji="1" lang="ja-JP" altLang="ja-JP" sz="1100" b="0" i="0" baseline="0">
              <a:solidFill>
                <a:schemeClr val="dk1"/>
              </a:solidFill>
              <a:effectLst/>
              <a:latin typeface="+mn-lt"/>
              <a:ea typeface="+mn-ea"/>
              <a:cs typeface="+mn-cs"/>
            </a:rPr>
            <a:t>や固定費の圧縮、委託料の精査・見直し等に努めている。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令和４年度は学校給食無償化対象学年拡大</a:t>
          </a:r>
          <a:r>
            <a:rPr kumimoji="1" lang="ja-JP" altLang="en-US" sz="1100" b="0" i="0" baseline="0">
              <a:solidFill>
                <a:schemeClr val="dk1"/>
              </a:solidFill>
              <a:effectLst/>
              <a:latin typeface="+mn-lt"/>
              <a:ea typeface="+mn-ea"/>
              <a:cs typeface="+mn-cs"/>
            </a:rPr>
            <a:t>，令和５年度は学校給食無償化小中学校全学年に拡大やプレミアム商品券発行など</a:t>
          </a:r>
          <a:r>
            <a:rPr kumimoji="1" lang="ja-JP" altLang="ja-JP" sz="1100" b="0" i="0" baseline="0">
              <a:solidFill>
                <a:schemeClr val="dk1"/>
              </a:solidFill>
              <a:effectLst/>
              <a:latin typeface="+mn-lt"/>
              <a:ea typeface="+mn-ea"/>
              <a:cs typeface="+mn-cs"/>
            </a:rPr>
            <a:t>が主な上昇要因。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他団体に比べ率が大きい要因は公共下水道事業への繰出しの割合の高さにある。公共下水道事業においては、①市域が広い、②集落が平坦部に点在している、などにより整備費用が多額となるため企業債発行額が増加した結果、公債費繰出が多額となっている。整備計画の見直しや接続促進策の実施による料金収入の確保などにより繰出金の圧縮を目指している。</a:t>
          </a:r>
          <a:endParaRPr lang="ja-JP" altLang="ja-JP" sz="1400">
            <a:effectLst/>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119380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27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2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37</xdr:row>
      <xdr:rowOff>168910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2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168910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6459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40657</xdr:rowOff>
    </xdr:from>
    <xdr:ext cx="762000" cy="259045"/>
    <xdr:sp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118110</xdr:rowOff>
    </xdr:from>
    <xdr:to>
      <xdr:col>69</xdr:col>
      <xdr:colOff>142875</xdr:colOff>
      <xdr:row>38</xdr:row>
      <xdr:rowOff>48260</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3843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33037</xdr:rowOff>
    </xdr:from>
    <xdr:ext cx="762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textlink="">
      <xdr:nvSpPr>
        <xdr:cNvPr id="339" name="楕円 338">
          <a:extLst>
            <a:ext uri="{FF2B5EF4-FFF2-40B4-BE49-F238E27FC236}">
              <a16:creationId xmlns:a16="http://schemas.microsoft.com/office/drawing/2014/main" id="{00000000-0008-0000-0400-000053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年々、公債費に係る経常収支比率は改善しているものの、過去に実施した大型プロジェクト、道路や学校等の社会資本整備や国の数次にわたる経済対策に伴う市債発行等の影響が依然として残っており、</a:t>
          </a:r>
          <a:r>
            <a:rPr kumimoji="1" lang="ja-JP" altLang="en-US" sz="1100" b="0" i="0" baseline="0">
              <a:solidFill>
                <a:schemeClr val="dk1"/>
              </a:solidFill>
              <a:effectLst/>
              <a:latin typeface="+mn-lt"/>
              <a:ea typeface="+mn-ea"/>
              <a:cs typeface="+mn-cs"/>
            </a:rPr>
            <a:t>県内平均と同率になったものの，</a:t>
          </a:r>
          <a:r>
            <a:rPr kumimoji="1" lang="ja-JP" altLang="ja-JP" sz="1100" b="0" i="0" baseline="0">
              <a:solidFill>
                <a:schemeClr val="dk1"/>
              </a:solidFill>
              <a:effectLst/>
              <a:latin typeface="+mn-lt"/>
              <a:ea typeface="+mn-ea"/>
              <a:cs typeface="+mn-cs"/>
            </a:rPr>
            <a:t>全国平均、類似団体内平均を上回っている。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引続き、事業の選択と集中、財政状況に応じた繰上償還等により公債費の抑制に努める。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131899</xdr:rowOff>
    </xdr:from>
    <xdr:to>
      <xdr:col>24</xdr:col>
      <xdr:colOff>25400</xdr:colOff>
      <xdr:row>79</xdr:row>
      <xdr:rowOff>171087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6764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171087</xdr:rowOff>
    </xdr:from>
    <xdr:to>
      <xdr:col>19</xdr:col>
      <xdr:colOff>187325</xdr:colOff>
      <xdr:row>80</xdr:row>
      <xdr:rowOff>6169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715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6169</xdr:rowOff>
    </xdr:from>
    <xdr:to>
      <xdr:col>15</xdr:col>
      <xdr:colOff>98425</xdr:colOff>
      <xdr:row>80</xdr:row>
      <xdr:rowOff>97608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7221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97608</xdr:rowOff>
    </xdr:from>
    <xdr:to>
      <xdr:col>11</xdr:col>
      <xdr:colOff>9525</xdr:colOff>
      <xdr:row>80</xdr:row>
      <xdr:rowOff>136798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8136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81099</xdr:rowOff>
    </xdr:from>
    <xdr:to>
      <xdr:col>24</xdr:col>
      <xdr:colOff>76200</xdr:colOff>
      <xdr:row>80</xdr:row>
      <xdr:rowOff>11249</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47752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53176</xdr:rowOff>
    </xdr:from>
    <xdr:ext cx="762000" cy="259045"/>
    <xdr:sp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120287</xdr:rowOff>
    </xdr:from>
    <xdr:to>
      <xdr:col>20</xdr:col>
      <xdr:colOff>38100</xdr:colOff>
      <xdr:row>80</xdr:row>
      <xdr:rowOff>50437</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937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35214</xdr:rowOff>
    </xdr:from>
    <xdr:ext cx="7366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5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126819</xdr:rowOff>
    </xdr:from>
    <xdr:to>
      <xdr:col>15</xdr:col>
      <xdr:colOff>149225</xdr:colOff>
      <xdr:row>80</xdr:row>
      <xdr:rowOff>56969</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3048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41746</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46808</xdr:rowOff>
    </xdr:from>
    <xdr:to>
      <xdr:col>11</xdr:col>
      <xdr:colOff>60325</xdr:colOff>
      <xdr:row>80</xdr:row>
      <xdr:rowOff>148408</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2159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133185</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85998</xdr:rowOff>
    </xdr:from>
    <xdr:to>
      <xdr:col>6</xdr:col>
      <xdr:colOff>171450</xdr:colOff>
      <xdr:row>81</xdr:row>
      <xdr:rowOff>16148</xdr:rowOff>
    </xdr:to>
    <xdr:sp textlink="">
      <xdr:nvSpPr>
        <xdr:cNvPr id="401" name="楕円 400">
          <a:extLst>
            <a:ext uri="{FF2B5EF4-FFF2-40B4-BE49-F238E27FC236}">
              <a16:creationId xmlns:a16="http://schemas.microsoft.com/office/drawing/2014/main" id="{00000000-0008-0000-0400-000091010000}"/>
            </a:ext>
          </a:extLst>
        </xdr:cNvPr>
        <xdr:cNvSpPr/>
      </xdr:nvSpPr>
      <xdr:spPr>
        <a:xfrm>
          <a:off x="1270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925</xdr:rowOff>
    </xdr:from>
    <xdr:ext cx="762000" cy="259045"/>
    <xdr:sp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公債費の割合が高いことから、全国平均と比較すると公債費以外の割合が低くなっている。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特に人件費については、職員数の見直し効果も相まって相対的に数値が低く、物件費についても事業の</a:t>
          </a:r>
          <a:r>
            <a:rPr kumimoji="1" lang="ja-JP" altLang="en-US" sz="1100" b="0" i="0" baseline="0">
              <a:solidFill>
                <a:schemeClr val="dk1"/>
              </a:solidFill>
              <a:effectLst/>
              <a:latin typeface="+mn-lt"/>
              <a:ea typeface="+mn-ea"/>
              <a:cs typeface="+mn-cs"/>
            </a:rPr>
            <a:t>スクラップや</a:t>
          </a:r>
          <a:r>
            <a:rPr kumimoji="1" lang="ja-JP" altLang="ja-JP" sz="1100" b="0" i="0" baseline="0">
              <a:solidFill>
                <a:schemeClr val="dk1"/>
              </a:solidFill>
              <a:effectLst/>
              <a:latin typeface="+mn-lt"/>
              <a:ea typeface="+mn-ea"/>
              <a:cs typeface="+mn-cs"/>
            </a:rPr>
            <a:t>固定費の圧縮、委託料の精査・見直し等に努めている。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14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149860</xdr:rowOff>
    </xdr:from>
    <xdr:to>
      <xdr:col>78</xdr:col>
      <xdr:colOff>69850</xdr:colOff>
      <xdr:row>74</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657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149860</xdr:rowOff>
    </xdr:from>
    <xdr:to>
      <xdr:col>73</xdr:col>
      <xdr:colOff>180975</xdr:colOff>
      <xdr:row>74</xdr:row>
      <xdr:rowOff>144145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6657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144145</xdr:rowOff>
    </xdr:from>
    <xdr:to>
      <xdr:col>69</xdr:col>
      <xdr:colOff>92075</xdr:colOff>
      <xdr:row>75</xdr:row>
      <xdr:rowOff>18415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31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99060</xdr:rowOff>
    </xdr:from>
    <xdr:to>
      <xdr:col>74</xdr:col>
      <xdr:colOff>31750</xdr:colOff>
      <xdr:row>74</xdr:row>
      <xdr:rowOff>29210</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4732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39387</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93345</xdr:rowOff>
    </xdr:from>
    <xdr:to>
      <xdr:col>69</xdr:col>
      <xdr:colOff>142875</xdr:colOff>
      <xdr:row>75</xdr:row>
      <xdr:rowOff>23495</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3843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33672</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139065</xdr:rowOff>
    </xdr:from>
    <xdr:to>
      <xdr:col>65</xdr:col>
      <xdr:colOff>53975</xdr:colOff>
      <xdr:row>75</xdr:row>
      <xdr:rowOff>69215</xdr:rowOff>
    </xdr:to>
    <xdr:sp textlink="">
      <xdr:nvSpPr>
        <xdr:cNvPr id="458" name="楕円 457">
          <a:extLst>
            <a:ext uri="{FF2B5EF4-FFF2-40B4-BE49-F238E27FC236}">
              <a16:creationId xmlns:a16="http://schemas.microsoft.com/office/drawing/2014/main" id="{00000000-0008-0000-0400-0000CA010000}"/>
            </a:ext>
          </a:extLst>
        </xdr:cNvPr>
        <xdr:cNvSpPr/>
      </xdr:nvSpPr>
      <xdr:spPr>
        <a:xfrm>
          <a:off x="12954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79392</xdr:rowOff>
    </xdr:from>
    <xdr:ext cx="762000" cy="259045"/>
    <xdr:sp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50586</xdr:rowOff>
    </xdr:from>
    <xdr:to>
      <xdr:col>29</xdr:col>
      <xdr:colOff>127000</xdr:colOff>
      <xdr:row>20</xdr:row>
      <xdr:rowOff>87711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527211"/>
          <a:ext cx="647700" cy="3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87711</xdr:rowOff>
    </xdr:from>
    <xdr:to>
      <xdr:col>26</xdr:col>
      <xdr:colOff>50800</xdr:colOff>
      <xdr:row>20</xdr:row>
      <xdr:rowOff>88123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64336"/>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88123</xdr:rowOff>
    </xdr:from>
    <xdr:to>
      <xdr:col>22</xdr:col>
      <xdr:colOff>114300</xdr:colOff>
      <xdr:row>20</xdr:row>
      <xdr:rowOff>88809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6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88809</xdr:rowOff>
    </xdr:from>
    <xdr:to>
      <xdr:col>18</xdr:col>
      <xdr:colOff>177800</xdr:colOff>
      <xdr:row>20</xdr:row>
      <xdr:rowOff>105016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5434"/>
          <a:ext cx="698500" cy="16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171236</xdr:rowOff>
    </xdr:from>
    <xdr:to>
      <xdr:col>29</xdr:col>
      <xdr:colOff>177800</xdr:colOff>
      <xdr:row>20</xdr:row>
      <xdr:rowOff>101386</xdr:rowOff>
    </xdr:to>
    <xdr:sp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7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79813</xdr:rowOff>
    </xdr:from>
    <xdr:ext cx="762000" cy="259045"/>
    <xdr:sp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8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36911</xdr:rowOff>
    </xdr:from>
    <xdr:to>
      <xdr:col>26</xdr:col>
      <xdr:colOff>101600</xdr:colOff>
      <xdr:row>20</xdr:row>
      <xdr:rowOff>138511</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51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123288</xdr:rowOff>
    </xdr:from>
    <xdr:ext cx="7366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9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37323</xdr:rowOff>
    </xdr:from>
    <xdr:to>
      <xdr:col>22</xdr:col>
      <xdr:colOff>165100</xdr:colOff>
      <xdr:row>20</xdr:row>
      <xdr:rowOff>138923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123700</xdr:rowOff>
    </xdr:from>
    <xdr:ext cx="7620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60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38009</xdr:rowOff>
    </xdr:from>
    <xdr:to>
      <xdr:col>19</xdr:col>
      <xdr:colOff>38100</xdr:colOff>
      <xdr:row>20</xdr:row>
      <xdr:rowOff>139609</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1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124386</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54216</xdr:rowOff>
    </xdr:from>
    <xdr:to>
      <xdr:col>15</xdr:col>
      <xdr:colOff>101600</xdr:colOff>
      <xdr:row>20</xdr:row>
      <xdr:rowOff>155816</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3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140593</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84206</xdr:rowOff>
    </xdr:from>
    <xdr:to>
      <xdr:col>29</xdr:col>
      <xdr:colOff>127000</xdr:colOff>
      <xdr:row>34</xdr:row>
      <xdr:rowOff>123891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51656"/>
          <a:ext cx="647700" cy="3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47584</xdr:rowOff>
    </xdr:from>
    <xdr:to>
      <xdr:col>26</xdr:col>
      <xdr:colOff>50800</xdr:colOff>
      <xdr:row>34</xdr:row>
      <xdr:rowOff>84206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315034"/>
          <a:ext cx="698500" cy="36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47584</xdr:rowOff>
    </xdr:from>
    <xdr:to>
      <xdr:col>22</xdr:col>
      <xdr:colOff>114300</xdr:colOff>
      <xdr:row>34</xdr:row>
      <xdr:rowOff>70536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315034"/>
          <a:ext cx="698500" cy="2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70536</xdr:rowOff>
    </xdr:from>
    <xdr:to>
      <xdr:col>18</xdr:col>
      <xdr:colOff>177800</xdr:colOff>
      <xdr:row>34</xdr:row>
      <xdr:rowOff>118176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337986"/>
          <a:ext cx="698500" cy="4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73091</xdr:rowOff>
    </xdr:from>
    <xdr:to>
      <xdr:col>29</xdr:col>
      <xdr:colOff>177800</xdr:colOff>
      <xdr:row>34</xdr:row>
      <xdr:rowOff>174691</xdr:rowOff>
    </xdr:to>
    <xdr:sp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4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19768</xdr:rowOff>
    </xdr:from>
    <xdr:ext cx="762000" cy="259045"/>
    <xdr:sp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33406</xdr:rowOff>
    </xdr:from>
    <xdr:to>
      <xdr:col>26</xdr:col>
      <xdr:colOff>101600</xdr:colOff>
      <xdr:row>34</xdr:row>
      <xdr:rowOff>135006</xdr:rowOff>
    </xdr:to>
    <xdr:sp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00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145183</xdr:rowOff>
    </xdr:from>
    <xdr:ext cx="7366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6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339684</xdr:rowOff>
    </xdr:from>
    <xdr:to>
      <xdr:col>22</xdr:col>
      <xdr:colOff>165100</xdr:colOff>
      <xdr:row>34</xdr:row>
      <xdr:rowOff>98384</xdr:rowOff>
    </xdr:to>
    <xdr:sp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6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108561</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03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19736</xdr:rowOff>
    </xdr:from>
    <xdr:to>
      <xdr:col>19</xdr:col>
      <xdr:colOff>38100</xdr:colOff>
      <xdr:row>34</xdr:row>
      <xdr:rowOff>121336</xdr:rowOff>
    </xdr:to>
    <xdr:sp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28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131513</xdr:rowOff>
    </xdr:from>
    <xdr:ext cx="762000" cy="259045"/>
    <xdr:sp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0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67376</xdr:rowOff>
    </xdr:from>
    <xdr:to>
      <xdr:col>15</xdr:col>
      <xdr:colOff>101600</xdr:colOff>
      <xdr:row>34</xdr:row>
      <xdr:rowOff>168976</xdr:rowOff>
    </xdr:to>
    <xdr:sp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3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179153</xdr:rowOff>
    </xdr:from>
    <xdr:ext cx="762000" cy="259045"/>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1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149949</xdr:rowOff>
    </xdr:from>
    <xdr:to>
      <xdr:col>24</xdr:col>
      <xdr:colOff>63500</xdr:colOff>
      <xdr:row>38</xdr:row>
      <xdr:rowOff>61176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93599"/>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36449</xdr:rowOff>
    </xdr:from>
    <xdr:to>
      <xdr:col>19</xdr:col>
      <xdr:colOff>177800</xdr:colOff>
      <xdr:row>38</xdr:row>
      <xdr:rowOff>61176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51549"/>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36449</xdr:rowOff>
    </xdr:from>
    <xdr:to>
      <xdr:col>15</xdr:col>
      <xdr:colOff>50800</xdr:colOff>
      <xdr:row>38</xdr:row>
      <xdr:rowOff>119545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1549"/>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119545</xdr:rowOff>
    </xdr:from>
    <xdr:to>
      <xdr:col>10</xdr:col>
      <xdr:colOff>114300</xdr:colOff>
      <xdr:row>39</xdr:row>
      <xdr:rowOff>98361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4645"/>
          <a:ext cx="889000" cy="1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99149</xdr:rowOff>
    </xdr:from>
    <xdr:to>
      <xdr:col>24</xdr:col>
      <xdr:colOff>114300</xdr:colOff>
      <xdr:row>38</xdr:row>
      <xdr:rowOff>29299</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4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77576</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10376</xdr:rowOff>
    </xdr:from>
    <xdr:to>
      <xdr:col>20</xdr:col>
      <xdr:colOff>38100</xdr:colOff>
      <xdr:row>38</xdr:row>
      <xdr:rowOff>111976</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5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103103</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157099</xdr:rowOff>
    </xdr:from>
    <xdr:to>
      <xdr:col>15</xdr:col>
      <xdr:colOff>101600</xdr:colOff>
      <xdr:row>38</xdr:row>
      <xdr:rowOff>87249</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78376</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68745</xdr:rowOff>
    </xdr:from>
    <xdr:to>
      <xdr:col>10</xdr:col>
      <xdr:colOff>165100</xdr:colOff>
      <xdr:row>38</xdr:row>
      <xdr:rowOff>170345</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5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161472</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47561</xdr:rowOff>
    </xdr:from>
    <xdr:to>
      <xdr:col>6</xdr:col>
      <xdr:colOff>38100</xdr:colOff>
      <xdr:row>39</xdr:row>
      <xdr:rowOff>149161</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7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140288</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115403</xdr:rowOff>
    </xdr:from>
    <xdr:to>
      <xdr:col>24</xdr:col>
      <xdr:colOff>63500</xdr:colOff>
      <xdr:row>54</xdr:row>
      <xdr:rowOff>162266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73703"/>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162266</xdr:rowOff>
    </xdr:from>
    <xdr:to>
      <xdr:col>19</xdr:col>
      <xdr:colOff>177800</xdr:colOff>
      <xdr:row>55</xdr:row>
      <xdr:rowOff>88984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20566"/>
          <a:ext cx="889000" cy="9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88984</xdr:rowOff>
    </xdr:from>
    <xdr:to>
      <xdr:col>15</xdr:col>
      <xdr:colOff>50800</xdr:colOff>
      <xdr:row>55</xdr:row>
      <xdr:rowOff>134246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1873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134246</xdr:rowOff>
    </xdr:from>
    <xdr:to>
      <xdr:col>10</xdr:col>
      <xdr:colOff>114300</xdr:colOff>
      <xdr:row>56</xdr:row>
      <xdr:rowOff>35426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63996"/>
          <a:ext cx="889000" cy="7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64603</xdr:rowOff>
    </xdr:from>
    <xdr:to>
      <xdr:col>24</xdr:col>
      <xdr:colOff>114300</xdr:colOff>
      <xdr:row>54</xdr:row>
      <xdr:rowOff>166203</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4584700" y="93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43030</xdr:rowOff>
    </xdr:from>
    <xdr:ext cx="534377" cy="259045"/>
    <xdr:sp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111466</xdr:rowOff>
    </xdr:from>
    <xdr:to>
      <xdr:col>20</xdr:col>
      <xdr:colOff>38100</xdr:colOff>
      <xdr:row>55</xdr:row>
      <xdr:rowOff>41616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3746500" y="93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32743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38184</xdr:rowOff>
    </xdr:from>
    <xdr:to>
      <xdr:col>15</xdr:col>
      <xdr:colOff>101600</xdr:colOff>
      <xdr:row>55</xdr:row>
      <xdr:rowOff>139784</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2857500" y="94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130911</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83446</xdr:rowOff>
    </xdr:from>
    <xdr:to>
      <xdr:col>10</xdr:col>
      <xdr:colOff>165100</xdr:colOff>
      <xdr:row>56</xdr:row>
      <xdr:rowOff>13596</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968500" y="95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30123</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8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156076</xdr:rowOff>
    </xdr:from>
    <xdr:to>
      <xdr:col>6</xdr:col>
      <xdr:colOff>38100</xdr:colOff>
      <xdr:row>56</xdr:row>
      <xdr:rowOff>86226</xdr:rowOff>
    </xdr:to>
    <xdr:sp textlink="">
      <xdr:nvSpPr>
        <xdr:cNvPr id="148" name="楕円 147">
          <a:extLst>
            <a:ext uri="{FF2B5EF4-FFF2-40B4-BE49-F238E27FC236}">
              <a16:creationId xmlns:a16="http://schemas.microsoft.com/office/drawing/2014/main" id="{00000000-0008-0000-0600-000094000000}"/>
            </a:ext>
          </a:extLst>
        </xdr:cNvPr>
        <xdr:cNvSpPr/>
      </xdr:nvSpPr>
      <xdr:spPr>
        <a:xfrm>
          <a:off x="1079500" y="9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77353</xdr:rowOff>
    </xdr:from>
    <xdr:ext cx="534377" cy="259045"/>
    <xdr:sp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51943</xdr:rowOff>
    </xdr:from>
    <xdr:to>
      <xdr:col>24</xdr:col>
      <xdr:colOff>63500</xdr:colOff>
      <xdr:row>76</xdr:row>
      <xdr:rowOff>9906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10693"/>
          <a:ext cx="838200" cy="1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51943</xdr:rowOff>
    </xdr:from>
    <xdr:to>
      <xdr:col>19</xdr:col>
      <xdr:colOff>177800</xdr:colOff>
      <xdr:row>75</xdr:row>
      <xdr:rowOff>125984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1069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64135</xdr:rowOff>
    </xdr:from>
    <xdr:to>
      <xdr:col>15</xdr:col>
      <xdr:colOff>50800</xdr:colOff>
      <xdr:row>75</xdr:row>
      <xdr:rowOff>125984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922885"/>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77</xdr:row>
      <xdr:rowOff>77088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22885"/>
          <a:ext cx="889000" cy="35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130556</xdr:rowOff>
    </xdr:from>
    <xdr:to>
      <xdr:col>24</xdr:col>
      <xdr:colOff>114300</xdr:colOff>
      <xdr:row>76</xdr:row>
      <xdr:rowOff>60706</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4584700" y="129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108983</xdr:rowOff>
    </xdr:from>
    <xdr:ext cx="469744" cy="259045"/>
    <xdr:sp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6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1143</xdr:rowOff>
    </xdr:from>
    <xdr:to>
      <xdr:col>20</xdr:col>
      <xdr:colOff>38100</xdr:colOff>
      <xdr:row>75</xdr:row>
      <xdr:rowOff>102743</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3746500" y="12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119270</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75184</xdr:rowOff>
    </xdr:from>
    <xdr:to>
      <xdr:col>15</xdr:col>
      <xdr:colOff>101600</xdr:colOff>
      <xdr:row>76</xdr:row>
      <xdr:rowOff>5333</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2857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21861</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13335</xdr:rowOff>
    </xdr:from>
    <xdr:to>
      <xdr:col>10</xdr:col>
      <xdr:colOff>165100</xdr:colOff>
      <xdr:row>75</xdr:row>
      <xdr:rowOff>114935</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968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131462</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26288</xdr:rowOff>
    </xdr:from>
    <xdr:to>
      <xdr:col>6</xdr:col>
      <xdr:colOff>38100</xdr:colOff>
      <xdr:row>77</xdr:row>
      <xdr:rowOff>127888</xdr:rowOff>
    </xdr:to>
    <xdr:sp textlink="">
      <xdr:nvSpPr>
        <xdr:cNvPr id="205" name="楕円 204">
          <a:extLst>
            <a:ext uri="{FF2B5EF4-FFF2-40B4-BE49-F238E27FC236}">
              <a16:creationId xmlns:a16="http://schemas.microsoft.com/office/drawing/2014/main" id="{00000000-0008-0000-0600-0000CD000000}"/>
            </a:ext>
          </a:extLst>
        </xdr:cNvPr>
        <xdr:cNvSpPr/>
      </xdr:nvSpPr>
      <xdr:spPr>
        <a:xfrm>
          <a:off x="1079500" y="13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119015</xdr:rowOff>
    </xdr:from>
    <xdr:ext cx="469744" cy="259045"/>
    <xdr:sp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152665</xdr:rowOff>
    </xdr:from>
    <xdr:to>
      <xdr:col>24</xdr:col>
      <xdr:colOff>63500</xdr:colOff>
      <xdr:row>93</xdr:row>
      <xdr:rowOff>121576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54615"/>
          <a:ext cx="838200" cy="3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157269</xdr:rowOff>
    </xdr:from>
    <xdr:to>
      <xdr:col>19</xdr:col>
      <xdr:colOff>177800</xdr:colOff>
      <xdr:row>93</xdr:row>
      <xdr:rowOff>121576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587769"/>
          <a:ext cx="889000" cy="4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157269</xdr:rowOff>
    </xdr:from>
    <xdr:to>
      <xdr:col>15</xdr:col>
      <xdr:colOff>50800</xdr:colOff>
      <xdr:row>95</xdr:row>
      <xdr:rowOff>68050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587769"/>
          <a:ext cx="889000" cy="7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68050</xdr:rowOff>
    </xdr:from>
    <xdr:to>
      <xdr:col>10</xdr:col>
      <xdr:colOff>114300</xdr:colOff>
      <xdr:row>96</xdr:row>
      <xdr:rowOff>62858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5800"/>
          <a:ext cx="889000" cy="16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101865</xdr:rowOff>
    </xdr:from>
    <xdr:to>
      <xdr:col>24</xdr:col>
      <xdr:colOff>114300</xdr:colOff>
      <xdr:row>92</xdr:row>
      <xdr:rowOff>32015</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4584700" y="157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124742</xdr:rowOff>
    </xdr:from>
    <xdr:ext cx="599010" cy="259045"/>
    <xdr:sp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5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70776</xdr:rowOff>
    </xdr:from>
    <xdr:to>
      <xdr:col>20</xdr:col>
      <xdr:colOff>38100</xdr:colOff>
      <xdr:row>94</xdr:row>
      <xdr:rowOff>926</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3746500" y="160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17453</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106469</xdr:rowOff>
    </xdr:from>
    <xdr:to>
      <xdr:col>15</xdr:col>
      <xdr:colOff>101600</xdr:colOff>
      <xdr:row>91</xdr:row>
      <xdr:rowOff>36619</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2857500" y="155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53146</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17250</xdr:rowOff>
    </xdr:from>
    <xdr:to>
      <xdr:col>10</xdr:col>
      <xdr:colOff>165100</xdr:colOff>
      <xdr:row>95</xdr:row>
      <xdr:rowOff>118850</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968500" y="163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135377</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12058</xdr:rowOff>
    </xdr:from>
    <xdr:to>
      <xdr:col>6</xdr:col>
      <xdr:colOff>38100</xdr:colOff>
      <xdr:row>96</xdr:row>
      <xdr:rowOff>113658</xdr:rowOff>
    </xdr:to>
    <xdr:sp textlink="">
      <xdr:nvSpPr>
        <xdr:cNvPr id="265" name="楕円 264">
          <a:extLst>
            <a:ext uri="{FF2B5EF4-FFF2-40B4-BE49-F238E27FC236}">
              <a16:creationId xmlns:a16="http://schemas.microsoft.com/office/drawing/2014/main" id="{00000000-0008-0000-0600-000009010000}"/>
            </a:ext>
          </a:extLst>
        </xdr:cNvPr>
        <xdr:cNvSpPr/>
      </xdr:nvSpPr>
      <xdr:spPr>
        <a:xfrm>
          <a:off x="1079500" y="16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130185</xdr:rowOff>
    </xdr:from>
    <xdr:ext cx="534377" cy="259045"/>
    <xdr:sp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4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92677</xdr:rowOff>
    </xdr:from>
    <xdr:to>
      <xdr:col>54</xdr:col>
      <xdr:colOff>189865</xdr:colOff>
      <xdr:row>38</xdr:row>
      <xdr:rowOff>64117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921977"/>
          <a:ext cx="1270" cy="65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67944</xdr:rowOff>
    </xdr:from>
    <xdr:ext cx="534377" cy="259045"/>
    <xdr:sp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64117</xdr:rowOff>
    </xdr:from>
    <xdr:to>
      <xdr:col>55</xdr:col>
      <xdr:colOff>88900</xdr:colOff>
      <xdr:row>38</xdr:row>
      <xdr:rowOff>64117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7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39354</xdr:rowOff>
    </xdr:from>
    <xdr:ext cx="599010" cy="259045"/>
    <xdr:sp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92677</xdr:rowOff>
    </xdr:from>
    <xdr:to>
      <xdr:col>55</xdr:col>
      <xdr:colOff>88900</xdr:colOff>
      <xdr:row>34</xdr:row>
      <xdr:rowOff>92677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921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144005</xdr:rowOff>
    </xdr:from>
    <xdr:to>
      <xdr:col>55</xdr:col>
      <xdr:colOff>0</xdr:colOff>
      <xdr:row>35</xdr:row>
      <xdr:rowOff>158895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44755"/>
          <a:ext cx="8382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87543</xdr:rowOff>
    </xdr:from>
    <xdr:ext cx="534377" cy="259045"/>
    <xdr:sp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59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109116</xdr:rowOff>
    </xdr:from>
    <xdr:to>
      <xdr:col>55</xdr:col>
      <xdr:colOff>50800</xdr:colOff>
      <xdr:row>37</xdr:row>
      <xdr:rowOff>39266</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158895</xdr:rowOff>
    </xdr:from>
    <xdr:to>
      <xdr:col>50</xdr:col>
      <xdr:colOff>114300</xdr:colOff>
      <xdr:row>36</xdr:row>
      <xdr:rowOff>22261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59645"/>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100315</xdr:rowOff>
    </xdr:from>
    <xdr:to>
      <xdr:col>50</xdr:col>
      <xdr:colOff>165100</xdr:colOff>
      <xdr:row>37</xdr:row>
      <xdr:rowOff>30465</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21592</xdr:rowOff>
    </xdr:from>
    <xdr:ext cx="534377"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106454</xdr:rowOff>
    </xdr:from>
    <xdr:to>
      <xdr:col>45</xdr:col>
      <xdr:colOff>177800</xdr:colOff>
      <xdr:row>36</xdr:row>
      <xdr:rowOff>22261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21404"/>
          <a:ext cx="889000" cy="77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113619</xdr:rowOff>
    </xdr:from>
    <xdr:to>
      <xdr:col>46</xdr:col>
      <xdr:colOff>38100</xdr:colOff>
      <xdr:row>37</xdr:row>
      <xdr:rowOff>43769</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34896</xdr:rowOff>
    </xdr:from>
    <xdr:ext cx="534377"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106454</xdr:rowOff>
    </xdr:from>
    <xdr:to>
      <xdr:col>41</xdr:col>
      <xdr:colOff>50800</xdr:colOff>
      <xdr:row>36</xdr:row>
      <xdr:rowOff>123698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21404"/>
          <a:ext cx="889000" cy="87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46472</xdr:rowOff>
    </xdr:from>
    <xdr:to>
      <xdr:col>41</xdr:col>
      <xdr:colOff>101600</xdr:colOff>
      <xdr:row>32</xdr:row>
      <xdr:rowOff>148072</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139199</xdr:rowOff>
    </xdr:from>
    <xdr:ext cx="59901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6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119905</xdr:rowOff>
    </xdr:from>
    <xdr:ext cx="534377"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93205</xdr:rowOff>
    </xdr:from>
    <xdr:to>
      <xdr:col>55</xdr:col>
      <xdr:colOff>50800</xdr:colOff>
      <xdr:row>36</xdr:row>
      <xdr:rowOff>23355</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10426700" y="60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116082</xdr:rowOff>
    </xdr:from>
    <xdr:ext cx="534377" cy="259045"/>
    <xdr:sp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108095</xdr:rowOff>
    </xdr:from>
    <xdr:to>
      <xdr:col>50</xdr:col>
      <xdr:colOff>165100</xdr:colOff>
      <xdr:row>36</xdr:row>
      <xdr:rowOff>38245</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9588500" y="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54772</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142911</xdr:rowOff>
    </xdr:from>
    <xdr:to>
      <xdr:col>46</xdr:col>
      <xdr:colOff>38100</xdr:colOff>
      <xdr:row>36</xdr:row>
      <xdr:rowOff>73061</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8699500" y="61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89588</xdr:rowOff>
    </xdr:from>
    <xdr:ext cx="534377"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55654</xdr:rowOff>
    </xdr:from>
    <xdr:to>
      <xdr:col>41</xdr:col>
      <xdr:colOff>101600</xdr:colOff>
      <xdr:row>31</xdr:row>
      <xdr:rowOff>157254</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7810500" y="53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2331</xdr:rowOff>
    </xdr:from>
    <xdr:ext cx="599010"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14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72898</xdr:rowOff>
    </xdr:from>
    <xdr:to>
      <xdr:col>36</xdr:col>
      <xdr:colOff>165100</xdr:colOff>
      <xdr:row>37</xdr:row>
      <xdr:rowOff>3048</xdr:rowOff>
    </xdr:to>
    <xdr:sp textlink="">
      <xdr:nvSpPr>
        <xdr:cNvPr id="322" name="楕円 321">
          <a:extLst>
            <a:ext uri="{FF2B5EF4-FFF2-40B4-BE49-F238E27FC236}">
              <a16:creationId xmlns:a16="http://schemas.microsoft.com/office/drawing/2014/main" id="{00000000-0008-0000-0600-000042010000}"/>
            </a:ext>
          </a:extLst>
        </xdr:cNvPr>
        <xdr:cNvSpPr/>
      </xdr:nvSpPr>
      <xdr:spPr>
        <a:xfrm>
          <a:off x="6921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19575</xdr:rowOff>
    </xdr:from>
    <xdr:ext cx="534377" cy="259045"/>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156007</xdr:rowOff>
    </xdr:from>
    <xdr:to>
      <xdr:col>55</xdr:col>
      <xdr:colOff>0</xdr:colOff>
      <xdr:row>55</xdr:row>
      <xdr:rowOff>9195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071407"/>
          <a:ext cx="8382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156007</xdr:rowOff>
    </xdr:from>
    <xdr:to>
      <xdr:col>50</xdr:col>
      <xdr:colOff>114300</xdr:colOff>
      <xdr:row>53</xdr:row>
      <xdr:rowOff>57582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071407"/>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57582</xdr:rowOff>
    </xdr:from>
    <xdr:to>
      <xdr:col>45</xdr:col>
      <xdr:colOff>177800</xdr:colOff>
      <xdr:row>54</xdr:row>
      <xdr:rowOff>67539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44432"/>
          <a:ext cx="889000" cy="1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67539</xdr:rowOff>
    </xdr:from>
    <xdr:to>
      <xdr:col>41</xdr:col>
      <xdr:colOff>50800</xdr:colOff>
      <xdr:row>54</xdr:row>
      <xdr:rowOff>150317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25839"/>
          <a:ext cx="889000" cy="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129845</xdr:rowOff>
    </xdr:from>
    <xdr:to>
      <xdr:col>55</xdr:col>
      <xdr:colOff>50800</xdr:colOff>
      <xdr:row>55</xdr:row>
      <xdr:rowOff>59995</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10426700" y="93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152722</xdr:rowOff>
    </xdr:from>
    <xdr:ext cx="534377" cy="259045"/>
    <xdr:sp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105207</xdr:rowOff>
    </xdr:from>
    <xdr:to>
      <xdr:col>50</xdr:col>
      <xdr:colOff>165100</xdr:colOff>
      <xdr:row>53</xdr:row>
      <xdr:rowOff>35357</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9588500" y="90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51884</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7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6782</xdr:rowOff>
    </xdr:from>
    <xdr:to>
      <xdr:col>46</xdr:col>
      <xdr:colOff>38100</xdr:colOff>
      <xdr:row>53</xdr:row>
      <xdr:rowOff>108382</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8699500" y="90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124909</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8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16739</xdr:rowOff>
    </xdr:from>
    <xdr:to>
      <xdr:col>41</xdr:col>
      <xdr:colOff>101600</xdr:colOff>
      <xdr:row>54</xdr:row>
      <xdr:rowOff>118339</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7810500" y="92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134866</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0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99517</xdr:rowOff>
    </xdr:from>
    <xdr:to>
      <xdr:col>36</xdr:col>
      <xdr:colOff>165100</xdr:colOff>
      <xdr:row>55</xdr:row>
      <xdr:rowOff>29667</xdr:rowOff>
    </xdr:to>
    <xdr:sp textlink="">
      <xdr:nvSpPr>
        <xdr:cNvPr id="379" name="楕円 378">
          <a:extLst>
            <a:ext uri="{FF2B5EF4-FFF2-40B4-BE49-F238E27FC236}">
              <a16:creationId xmlns:a16="http://schemas.microsoft.com/office/drawing/2014/main" id="{00000000-0008-0000-0600-00007B010000}"/>
            </a:ext>
          </a:extLst>
        </xdr:cNvPr>
        <xdr:cNvSpPr/>
      </xdr:nvSpPr>
      <xdr:spPr>
        <a:xfrm>
          <a:off x="6921500" y="93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20794</xdr:rowOff>
    </xdr:from>
    <xdr:ext cx="534377" cy="259045"/>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3797</xdr:rowOff>
    </xdr:from>
    <xdr:to>
      <xdr:col>55</xdr:col>
      <xdr:colOff>0</xdr:colOff>
      <xdr:row>77</xdr:row>
      <xdr:rowOff>94300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33997"/>
          <a:ext cx="838200" cy="26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3797</xdr:rowOff>
    </xdr:from>
    <xdr:to>
      <xdr:col>50</xdr:col>
      <xdr:colOff>114300</xdr:colOff>
      <xdr:row>77</xdr:row>
      <xdr:rowOff>17193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33997"/>
          <a:ext cx="889000" cy="18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17193</xdr:rowOff>
    </xdr:from>
    <xdr:to>
      <xdr:col>45</xdr:col>
      <xdr:colOff>177800</xdr:colOff>
      <xdr:row>77</xdr:row>
      <xdr:rowOff>87237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18843"/>
          <a:ext cx="889000" cy="7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51643</xdr:rowOff>
    </xdr:from>
    <xdr:to>
      <xdr:col>41</xdr:col>
      <xdr:colOff>50800</xdr:colOff>
      <xdr:row>77</xdr:row>
      <xdr:rowOff>87237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53293"/>
          <a:ext cx="889000" cy="3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43500</xdr:rowOff>
    </xdr:from>
    <xdr:to>
      <xdr:col>55</xdr:col>
      <xdr:colOff>50800</xdr:colOff>
      <xdr:row>77</xdr:row>
      <xdr:rowOff>145100</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10426700" y="132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21927</xdr:rowOff>
    </xdr:from>
    <xdr:ext cx="469744" cy="259045"/>
    <xdr:sp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124447</xdr:rowOff>
    </xdr:from>
    <xdr:to>
      <xdr:col>50</xdr:col>
      <xdr:colOff>165100</xdr:colOff>
      <xdr:row>76</xdr:row>
      <xdr:rowOff>54598</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9588500" y="129831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71124</xdr:rowOff>
    </xdr:from>
    <xdr:ext cx="534377"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137843</xdr:rowOff>
    </xdr:from>
    <xdr:to>
      <xdr:col>46</xdr:col>
      <xdr:colOff>38100</xdr:colOff>
      <xdr:row>77</xdr:row>
      <xdr:rowOff>67993</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8699500" y="131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84521</xdr:rowOff>
    </xdr:from>
    <xdr:ext cx="534377"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36437</xdr:rowOff>
    </xdr:from>
    <xdr:to>
      <xdr:col>41</xdr:col>
      <xdr:colOff>101600</xdr:colOff>
      <xdr:row>77</xdr:row>
      <xdr:rowOff>138037</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7810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129164</xdr:rowOff>
    </xdr:from>
    <xdr:ext cx="469744"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843</xdr:rowOff>
    </xdr:from>
    <xdr:to>
      <xdr:col>36</xdr:col>
      <xdr:colOff>165100</xdr:colOff>
      <xdr:row>77</xdr:row>
      <xdr:rowOff>102443</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6921500" y="132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93570</xdr:rowOff>
    </xdr:from>
    <xdr:ext cx="534377"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29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137337</xdr:rowOff>
    </xdr:from>
    <xdr:to>
      <xdr:col>55</xdr:col>
      <xdr:colOff>0</xdr:colOff>
      <xdr:row>95</xdr:row>
      <xdr:rowOff>2539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53637"/>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28239</xdr:rowOff>
    </xdr:from>
    <xdr:to>
      <xdr:col>50</xdr:col>
      <xdr:colOff>114300</xdr:colOff>
      <xdr:row>94</xdr:row>
      <xdr:rowOff>137337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144539"/>
          <a:ext cx="889000" cy="10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28239</xdr:rowOff>
    </xdr:from>
    <xdr:to>
      <xdr:col>45</xdr:col>
      <xdr:colOff>177800</xdr:colOff>
      <xdr:row>94</xdr:row>
      <xdr:rowOff>149053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144539"/>
          <a:ext cx="889000" cy="1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149053</xdr:rowOff>
    </xdr:from>
    <xdr:to>
      <xdr:col>41</xdr:col>
      <xdr:colOff>50800</xdr:colOff>
      <xdr:row>95</xdr:row>
      <xdr:rowOff>149530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265353"/>
          <a:ext cx="889000" cy="1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123189</xdr:rowOff>
    </xdr:from>
    <xdr:to>
      <xdr:col>55</xdr:col>
      <xdr:colOff>50800</xdr:colOff>
      <xdr:row>95</xdr:row>
      <xdr:rowOff>53339</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10426700" y="162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146066</xdr:rowOff>
    </xdr:from>
    <xdr:ext cx="534377" cy="259045"/>
    <xdr:sp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86537</xdr:rowOff>
    </xdr:from>
    <xdr:to>
      <xdr:col>50</xdr:col>
      <xdr:colOff>165100</xdr:colOff>
      <xdr:row>95</xdr:row>
      <xdr:rowOff>16687</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9588500" y="162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33214</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148889</xdr:rowOff>
    </xdr:from>
    <xdr:to>
      <xdr:col>46</xdr:col>
      <xdr:colOff>38100</xdr:colOff>
      <xdr:row>94</xdr:row>
      <xdr:rowOff>79039</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8699500" y="160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95566</xdr:rowOff>
    </xdr:from>
    <xdr:ext cx="534377"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8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98253</xdr:rowOff>
    </xdr:from>
    <xdr:to>
      <xdr:col>41</xdr:col>
      <xdr:colOff>101600</xdr:colOff>
      <xdr:row>95</xdr:row>
      <xdr:rowOff>28403</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7810500" y="162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44930</xdr:rowOff>
    </xdr:from>
    <xdr:ext cx="534377"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9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98730</xdr:rowOff>
    </xdr:from>
    <xdr:to>
      <xdr:col>36</xdr:col>
      <xdr:colOff>165100</xdr:colOff>
      <xdr:row>96</xdr:row>
      <xdr:rowOff>28880</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6921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45407</xdr:rowOff>
    </xdr:from>
    <xdr:ext cx="534377"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47689</xdr:rowOff>
    </xdr:from>
    <xdr:to>
      <xdr:col>85</xdr:col>
      <xdr:colOff>127000</xdr:colOff>
      <xdr:row>31</xdr:row>
      <xdr:rowOff>29020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191189"/>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47689</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191189"/>
          <a:ext cx="889000" cy="15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149670</xdr:rowOff>
    </xdr:from>
    <xdr:to>
      <xdr:col>85</xdr:col>
      <xdr:colOff>177800</xdr:colOff>
      <xdr:row>31</xdr:row>
      <xdr:rowOff>79820</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6268700" y="52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102697</xdr:rowOff>
    </xdr:from>
    <xdr:ext cx="469744" cy="259045"/>
    <xdr:sp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24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168339</xdr:rowOff>
    </xdr:from>
    <xdr:to>
      <xdr:col>81</xdr:col>
      <xdr:colOff>101600</xdr:colOff>
      <xdr:row>30</xdr:row>
      <xdr:rowOff>98489</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5430500" y="51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28</xdr:row>
      <xdr:rowOff>115016</xdr:rowOff>
    </xdr:from>
    <xdr:ext cx="469744"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491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134385</xdr:rowOff>
    </xdr:from>
    <xdr:to>
      <xdr:col>85</xdr:col>
      <xdr:colOff>127000</xdr:colOff>
      <xdr:row>73</xdr:row>
      <xdr:rowOff>41573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478785"/>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123203</xdr:rowOff>
    </xdr:from>
    <xdr:to>
      <xdr:col>81</xdr:col>
      <xdr:colOff>50800</xdr:colOff>
      <xdr:row>72</xdr:row>
      <xdr:rowOff>134385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467603"/>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123203</xdr:rowOff>
    </xdr:from>
    <xdr:to>
      <xdr:col>76</xdr:col>
      <xdr:colOff>114300</xdr:colOff>
      <xdr:row>73</xdr:row>
      <xdr:rowOff>57138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467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40907</xdr:rowOff>
    </xdr:from>
    <xdr:to>
      <xdr:col>71</xdr:col>
      <xdr:colOff>177800</xdr:colOff>
      <xdr:row>73</xdr:row>
      <xdr:rowOff>57138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55675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162223</xdr:rowOff>
    </xdr:from>
    <xdr:to>
      <xdr:col>85</xdr:col>
      <xdr:colOff>177800</xdr:colOff>
      <xdr:row>73</xdr:row>
      <xdr:rowOff>92373</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6268700" y="125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13650</xdr:rowOff>
    </xdr:from>
    <xdr:ext cx="534377" cy="259045"/>
    <xdr:sp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3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83585</xdr:rowOff>
    </xdr:from>
    <xdr:to>
      <xdr:col>81</xdr:col>
      <xdr:colOff>101600</xdr:colOff>
      <xdr:row>73</xdr:row>
      <xdr:rowOff>13735</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5430500" y="12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30262</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0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72403</xdr:rowOff>
    </xdr:from>
    <xdr:to>
      <xdr:col>76</xdr:col>
      <xdr:colOff>165100</xdr:colOff>
      <xdr:row>73</xdr:row>
      <xdr:rowOff>2553</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4541500" y="124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19080</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6338</xdr:rowOff>
    </xdr:from>
    <xdr:to>
      <xdr:col>72</xdr:col>
      <xdr:colOff>38100</xdr:colOff>
      <xdr:row>73</xdr:row>
      <xdr:rowOff>107938</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3652500" y="125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124465</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2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161557</xdr:rowOff>
    </xdr:from>
    <xdr:to>
      <xdr:col>67</xdr:col>
      <xdr:colOff>101600</xdr:colOff>
      <xdr:row>73</xdr:row>
      <xdr:rowOff>91707</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2763500" y="125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108234</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2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160350</xdr:rowOff>
    </xdr:from>
    <xdr:to>
      <xdr:col>85</xdr:col>
      <xdr:colOff>127000</xdr:colOff>
      <xdr:row>98</xdr:row>
      <xdr:rowOff>77445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91000"/>
          <a:ext cx="8382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141300</xdr:rowOff>
    </xdr:from>
    <xdr:to>
      <xdr:col>81</xdr:col>
      <xdr:colOff>50800</xdr:colOff>
      <xdr:row>97</xdr:row>
      <xdr:rowOff>160350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7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141300</xdr:rowOff>
    </xdr:from>
    <xdr:to>
      <xdr:col>76</xdr:col>
      <xdr:colOff>114300</xdr:colOff>
      <xdr:row>98</xdr:row>
      <xdr:rowOff>148444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71950"/>
          <a:ext cx="8890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148444</xdr:rowOff>
    </xdr:from>
    <xdr:to>
      <xdr:col>71</xdr:col>
      <xdr:colOff>177800</xdr:colOff>
      <xdr:row>98</xdr:row>
      <xdr:rowOff>161741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5054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26645</xdr:rowOff>
    </xdr:from>
    <xdr:to>
      <xdr:col>85</xdr:col>
      <xdr:colOff>177800</xdr:colOff>
      <xdr:row>98</xdr:row>
      <xdr:rowOff>128245</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62687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113022</xdr:rowOff>
    </xdr:from>
    <xdr:ext cx="469744" cy="259045"/>
    <xdr:sp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109550</xdr:rowOff>
    </xdr:from>
    <xdr:to>
      <xdr:col>81</xdr:col>
      <xdr:colOff>101600</xdr:colOff>
      <xdr:row>98</xdr:row>
      <xdr:rowOff>39700</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5430500" y="16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30827</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90500</xdr:rowOff>
    </xdr:from>
    <xdr:to>
      <xdr:col>76</xdr:col>
      <xdr:colOff>165100</xdr:colOff>
      <xdr:row>98</xdr:row>
      <xdr:rowOff>20650</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4541500" y="167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11777</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97644</xdr:rowOff>
    </xdr:from>
    <xdr:to>
      <xdr:col>72</xdr:col>
      <xdr:colOff>38100</xdr:colOff>
      <xdr:row>99</xdr:row>
      <xdr:rowOff>27794</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3652500" y="168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18921</xdr:rowOff>
    </xdr:from>
    <xdr:ext cx="469744"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9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110941</xdr:rowOff>
    </xdr:from>
    <xdr:to>
      <xdr:col>67</xdr:col>
      <xdr:colOff>101600</xdr:colOff>
      <xdr:row>99</xdr:row>
      <xdr:rowOff>41091</xdr:rowOff>
    </xdr:to>
    <xdr:sp textlink="">
      <xdr:nvSpPr>
        <xdr:cNvPr id="711" name="楕円 710">
          <a:extLst>
            <a:ext uri="{FF2B5EF4-FFF2-40B4-BE49-F238E27FC236}">
              <a16:creationId xmlns:a16="http://schemas.microsoft.com/office/drawing/2014/main" id="{00000000-0008-0000-0600-0000C7020000}"/>
            </a:ext>
          </a:extLst>
        </xdr:cNvPr>
        <xdr:cNvSpPr/>
      </xdr:nvSpPr>
      <xdr:spPr>
        <a:xfrm>
          <a:off x="12763500" y="169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32218</xdr:rowOff>
    </xdr:from>
    <xdr:ext cx="469744"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0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145741</xdr:rowOff>
    </xdr:from>
    <xdr:to>
      <xdr:col>116</xdr:col>
      <xdr:colOff>63500</xdr:colOff>
      <xdr:row>39</xdr:row>
      <xdr:rowOff>83366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60841"/>
          <a:ext cx="8382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83366</xdr:rowOff>
    </xdr:from>
    <xdr:to>
      <xdr:col>111</xdr:col>
      <xdr:colOff>177800</xdr:colOff>
      <xdr:row>39</xdr:row>
      <xdr:rowOff>83856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6991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83856</xdr:rowOff>
    </xdr:from>
    <xdr:to>
      <xdr:col>107</xdr:col>
      <xdr:colOff>50800</xdr:colOff>
      <xdr:row>39</xdr:row>
      <xdr:rowOff>83856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7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83856</xdr:rowOff>
    </xdr:from>
    <xdr:to>
      <xdr:col>102</xdr:col>
      <xdr:colOff>114300</xdr:colOff>
      <xdr:row>39</xdr:row>
      <xdr:rowOff>84836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7040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21107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9868</xdr:rowOff>
    </xdr:from>
    <xdr:ext cx="378565" cy="259045"/>
    <xdr:sp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2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32566</xdr:rowOff>
    </xdr:from>
    <xdr:to>
      <xdr:col>112</xdr:col>
      <xdr:colOff>38100</xdr:colOff>
      <xdr:row>39</xdr:row>
      <xdr:rowOff>134166</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21272500" y="67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125293</xdr:rowOff>
    </xdr:from>
    <xdr:ext cx="313932"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811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33056</xdr:rowOff>
    </xdr:from>
    <xdr:to>
      <xdr:col>107</xdr:col>
      <xdr:colOff>101600</xdr:colOff>
      <xdr:row>39</xdr:row>
      <xdr:rowOff>134656</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20383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125783</xdr:rowOff>
    </xdr:from>
    <xdr:ext cx="313932"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33056</xdr:rowOff>
    </xdr:from>
    <xdr:to>
      <xdr:col>102</xdr:col>
      <xdr:colOff>165100</xdr:colOff>
      <xdr:row>39</xdr:row>
      <xdr:rowOff>134656</xdr:rowOff>
    </xdr:to>
    <xdr:sp textlink="">
      <xdr:nvSpPr>
        <xdr:cNvPr id="768" name="楕円 767">
          <a:extLst>
            <a:ext uri="{FF2B5EF4-FFF2-40B4-BE49-F238E27FC236}">
              <a16:creationId xmlns:a16="http://schemas.microsoft.com/office/drawing/2014/main" id="{00000000-0008-0000-0600-000000030000}"/>
            </a:ext>
          </a:extLst>
        </xdr:cNvPr>
        <xdr:cNvSpPr/>
      </xdr:nvSpPr>
      <xdr:spPr>
        <a:xfrm>
          <a:off x="19494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125783</xdr:rowOff>
    </xdr:from>
    <xdr:ext cx="313932"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34036</xdr:rowOff>
    </xdr:from>
    <xdr:to>
      <xdr:col>98</xdr:col>
      <xdr:colOff>38100</xdr:colOff>
      <xdr:row>39</xdr:row>
      <xdr:rowOff>135636</xdr:rowOff>
    </xdr:to>
    <xdr:sp textlink="">
      <xdr:nvSpPr>
        <xdr:cNvPr id="770" name="楕円 769">
          <a:extLst>
            <a:ext uri="{FF2B5EF4-FFF2-40B4-BE49-F238E27FC236}">
              <a16:creationId xmlns:a16="http://schemas.microsoft.com/office/drawing/2014/main" id="{00000000-0008-0000-0600-000002030000}"/>
            </a:ext>
          </a:extLst>
        </xdr:cNvPr>
        <xdr:cNvSpPr/>
      </xdr:nvSpPr>
      <xdr:spPr>
        <a:xfrm>
          <a:off x="18605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126763</xdr:rowOff>
    </xdr:from>
    <xdr:ext cx="313932"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137357</xdr:rowOff>
    </xdr:from>
    <xdr:to>
      <xdr:col>116</xdr:col>
      <xdr:colOff>63500</xdr:colOff>
      <xdr:row>57</xdr:row>
      <xdr:rowOff>162960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1000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79064</xdr:rowOff>
    </xdr:from>
    <xdr:to>
      <xdr:col>111</xdr:col>
      <xdr:colOff>177800</xdr:colOff>
      <xdr:row>57</xdr:row>
      <xdr:rowOff>162960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680264"/>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79064</xdr:rowOff>
    </xdr:from>
    <xdr:to>
      <xdr:col>107</xdr:col>
      <xdr:colOff>50800</xdr:colOff>
      <xdr:row>57</xdr:row>
      <xdr:rowOff>151187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680264"/>
          <a:ext cx="889000" cy="24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146844</xdr:rowOff>
    </xdr:from>
    <xdr:to>
      <xdr:col>102</xdr:col>
      <xdr:colOff>114300</xdr:colOff>
      <xdr:row>57</xdr:row>
      <xdr:rowOff>151187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1949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86557</xdr:rowOff>
    </xdr:from>
    <xdr:to>
      <xdr:col>116</xdr:col>
      <xdr:colOff>114300</xdr:colOff>
      <xdr:row>58</xdr:row>
      <xdr:rowOff>16707</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98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1484</xdr:rowOff>
    </xdr:from>
    <xdr:ext cx="469744"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112160</xdr:rowOff>
    </xdr:from>
    <xdr:to>
      <xdr:col>112</xdr:col>
      <xdr:colOff>38100</xdr:colOff>
      <xdr:row>58</xdr:row>
      <xdr:rowOff>42310</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9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33437</xdr:rowOff>
    </xdr:from>
    <xdr:ext cx="378565"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997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28264</xdr:rowOff>
    </xdr:from>
    <xdr:to>
      <xdr:col>107</xdr:col>
      <xdr:colOff>101600</xdr:colOff>
      <xdr:row>56</xdr:row>
      <xdr:rowOff>129864</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96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146391</xdr:rowOff>
    </xdr:from>
    <xdr:ext cx="469744"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100387</xdr:rowOff>
    </xdr:from>
    <xdr:to>
      <xdr:col>102</xdr:col>
      <xdr:colOff>165100</xdr:colOff>
      <xdr:row>58</xdr:row>
      <xdr:rowOff>30537</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98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21664</xdr:rowOff>
    </xdr:from>
    <xdr:ext cx="378565"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996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96044</xdr:rowOff>
    </xdr:from>
    <xdr:to>
      <xdr:col>98</xdr:col>
      <xdr:colOff>38100</xdr:colOff>
      <xdr:row>58</xdr:row>
      <xdr:rowOff>26194</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98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17321</xdr:rowOff>
    </xdr:from>
    <xdr:ext cx="378565"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99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119446</xdr:rowOff>
    </xdr:from>
    <xdr:to>
      <xdr:col>116</xdr:col>
      <xdr:colOff>63500</xdr:colOff>
      <xdr:row>75</xdr:row>
      <xdr:rowOff>5100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06746"/>
          <a:ext cx="8382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5100</xdr:rowOff>
    </xdr:from>
    <xdr:to>
      <xdr:col>111</xdr:col>
      <xdr:colOff>177800</xdr:colOff>
      <xdr:row>75</xdr:row>
      <xdr:rowOff>23388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638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23388</xdr:rowOff>
    </xdr:from>
    <xdr:to>
      <xdr:col>107</xdr:col>
      <xdr:colOff>50800</xdr:colOff>
      <xdr:row>75</xdr:row>
      <xdr:rowOff>82367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82138"/>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82367</xdr:rowOff>
    </xdr:from>
    <xdr:to>
      <xdr:col>102</xdr:col>
      <xdr:colOff>114300</xdr:colOff>
      <xdr:row>75</xdr:row>
      <xdr:rowOff>102804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41117"/>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68646</xdr:rowOff>
    </xdr:from>
    <xdr:to>
      <xdr:col>116</xdr:col>
      <xdr:colOff>114300</xdr:colOff>
      <xdr:row>74</xdr:row>
      <xdr:rowOff>170246</xdr:rowOff>
    </xdr:to>
    <xdr:sp textlink="">
      <xdr:nvSpPr>
        <xdr:cNvPr id="871" name="楕円 870">
          <a:extLst>
            <a:ext uri="{FF2B5EF4-FFF2-40B4-BE49-F238E27FC236}">
              <a16:creationId xmlns:a16="http://schemas.microsoft.com/office/drawing/2014/main" id="{00000000-0008-0000-0600-000067030000}"/>
            </a:ext>
          </a:extLst>
        </xdr:cNvPr>
        <xdr:cNvSpPr/>
      </xdr:nvSpPr>
      <xdr:spPr>
        <a:xfrm>
          <a:off x="22110700" y="127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47073</xdr:rowOff>
    </xdr:from>
    <xdr:ext cx="534377" cy="259045"/>
    <xdr:sp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125750</xdr:rowOff>
    </xdr:from>
    <xdr:to>
      <xdr:col>112</xdr:col>
      <xdr:colOff>38100</xdr:colOff>
      <xdr:row>75</xdr:row>
      <xdr:rowOff>55900</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21272500" y="1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47027</xdr:rowOff>
    </xdr:from>
    <xdr:ext cx="534377"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144038</xdr:rowOff>
    </xdr:from>
    <xdr:to>
      <xdr:col>107</xdr:col>
      <xdr:colOff>101600</xdr:colOff>
      <xdr:row>75</xdr:row>
      <xdr:rowOff>74188</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0383500" y="128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65315</xdr:rowOff>
    </xdr:from>
    <xdr:ext cx="534377"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31567</xdr:rowOff>
    </xdr:from>
    <xdr:to>
      <xdr:col>102</xdr:col>
      <xdr:colOff>165100</xdr:colOff>
      <xdr:row>75</xdr:row>
      <xdr:rowOff>133167</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19494500" y="128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124294</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52004</xdr:rowOff>
    </xdr:from>
    <xdr:to>
      <xdr:col>98</xdr:col>
      <xdr:colOff>38100</xdr:colOff>
      <xdr:row>75</xdr:row>
      <xdr:rowOff>153603</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18605500" y="129107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144732</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性質別歳出の特徴は，公債費と扶助費。公債費については全国平均、類似団体内平均と比べて大きく上回っており過去に実施した大型プロジェクトや国の経済対策に伴って発行した市債の影響が依然として残っている。扶助費については県内平均、類似団体内平均と比べて大きく上回っており，</a:t>
          </a:r>
          <a:r>
            <a:rPr kumimoji="1" lang="ja-JP" altLang="en-US" sz="1100" b="0" i="0" baseline="0">
              <a:solidFill>
                <a:schemeClr val="dk1"/>
              </a:solidFill>
              <a:effectLst/>
              <a:latin typeface="+mn-lt"/>
              <a:ea typeface="+mn-ea"/>
              <a:cs typeface="+mn-cs"/>
            </a:rPr>
            <a:t>公定価格の改定に伴うこども園や障がい者関係をはじめとした増加などを要因として</a:t>
          </a:r>
          <a:r>
            <a:rPr kumimoji="1" lang="ja-JP" altLang="ja-JP" sz="1100" b="0" i="0" baseline="0">
              <a:solidFill>
                <a:schemeClr val="dk1"/>
              </a:solidFill>
              <a:effectLst/>
              <a:latin typeface="+mn-lt"/>
              <a:ea typeface="+mn-ea"/>
              <a:cs typeface="+mn-cs"/>
            </a:rPr>
            <a:t>増加傾向が続いている。また，令和４年８月大雨被害により，</a:t>
          </a:r>
          <a:r>
            <a:rPr kumimoji="1" lang="ja-JP" altLang="en-US" sz="1100" b="0" i="0" baseline="0">
              <a:solidFill>
                <a:schemeClr val="dk1"/>
              </a:solidFill>
              <a:effectLst/>
              <a:latin typeface="+mn-lt"/>
              <a:ea typeface="+mn-ea"/>
              <a:cs typeface="+mn-cs"/>
            </a:rPr>
            <a:t>令和４年度に引き続き，</a:t>
          </a:r>
          <a:r>
            <a:rPr kumimoji="1" lang="ja-JP" altLang="ja-JP" sz="1100" b="0" i="0" baseline="0">
              <a:solidFill>
                <a:schemeClr val="dk1"/>
              </a:solidFill>
              <a:effectLst/>
              <a:latin typeface="+mn-lt"/>
              <a:ea typeface="+mn-ea"/>
              <a:cs typeface="+mn-cs"/>
            </a:rPr>
            <a:t>災害復旧事業費が</a:t>
          </a:r>
          <a:r>
            <a:rPr kumimoji="1" lang="ja-JP" altLang="en-US" sz="1100" b="0" i="0" baseline="0">
              <a:solidFill>
                <a:schemeClr val="dk1"/>
              </a:solidFill>
              <a:effectLst/>
              <a:latin typeface="+mn-lt"/>
              <a:ea typeface="+mn-ea"/>
              <a:cs typeface="+mn-cs"/>
            </a:rPr>
            <a:t>高止まりしている。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人件費・物件費については、全国平均、県内平均、類似団体内平均を下回っており、特に人件費については、集中改革プラン等の実施による職員数の見直しの効果が表れている。今後、必要な人員を確保したうえで、適正な定員管理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その他の特徴としては、</a:t>
          </a:r>
          <a:r>
            <a:rPr kumimoji="1" lang="ja-JP" altLang="en-US" sz="1100" b="0" i="0" baseline="0">
              <a:solidFill>
                <a:schemeClr val="dk1"/>
              </a:solidFill>
              <a:effectLst/>
              <a:latin typeface="+mn-lt"/>
              <a:ea typeface="+mn-ea"/>
              <a:cs typeface="+mn-cs"/>
            </a:rPr>
            <a:t>補助費として令和３年度に学校給食無償化（中学校３年生），</a:t>
          </a:r>
          <a:r>
            <a:rPr kumimoji="1" lang="ja-JP" altLang="ja-JP" sz="1100" b="0" i="0" baseline="0">
              <a:solidFill>
                <a:schemeClr val="dk1"/>
              </a:solidFill>
              <a:effectLst/>
              <a:latin typeface="+mn-lt"/>
              <a:ea typeface="+mn-ea"/>
              <a:cs typeface="+mn-cs"/>
            </a:rPr>
            <a:t>令和４年度は学校給食無償化</a:t>
          </a:r>
          <a:r>
            <a:rPr kumimoji="1" lang="ja-JP" altLang="en-US" sz="1100" b="0" i="0" baseline="0">
              <a:solidFill>
                <a:schemeClr val="dk1"/>
              </a:solidFill>
              <a:effectLst/>
              <a:latin typeface="+mn-lt"/>
              <a:ea typeface="+mn-ea"/>
              <a:cs typeface="+mn-cs"/>
            </a:rPr>
            <a:t>中学校全</a:t>
          </a:r>
          <a:r>
            <a:rPr kumimoji="1" lang="ja-JP" altLang="ja-JP" sz="1100" b="0" i="0" baseline="0">
              <a:solidFill>
                <a:schemeClr val="dk1"/>
              </a:solidFill>
              <a:effectLst/>
              <a:latin typeface="+mn-lt"/>
              <a:ea typeface="+mn-ea"/>
              <a:cs typeface="+mn-cs"/>
            </a:rPr>
            <a:t>学年拡大，令和５年度は</a:t>
          </a:r>
          <a:r>
            <a:rPr kumimoji="1" lang="ja-JP" altLang="en-US" sz="1100" b="0" i="0" baseline="0">
              <a:solidFill>
                <a:schemeClr val="dk1"/>
              </a:solidFill>
              <a:effectLst/>
              <a:latin typeface="+mn-lt"/>
              <a:ea typeface="+mn-ea"/>
              <a:cs typeface="+mn-cs"/>
            </a:rPr>
            <a:t>学校給食無償化小中全学年に拡大のほか，</a:t>
          </a:r>
          <a:r>
            <a:rPr kumimoji="1" lang="ja-JP" altLang="ja-JP" sz="1100" b="0" i="0" baseline="0">
              <a:solidFill>
                <a:schemeClr val="dk1"/>
              </a:solidFill>
              <a:effectLst/>
              <a:latin typeface="+mn-lt"/>
              <a:ea typeface="+mn-ea"/>
              <a:cs typeface="+mn-cs"/>
            </a:rPr>
            <a:t>プレミアム商品券発行</a:t>
          </a:r>
          <a:r>
            <a:rPr kumimoji="1" lang="ja-JP" altLang="en-US" sz="1100" b="0" i="0" baseline="0">
              <a:solidFill>
                <a:schemeClr val="dk1"/>
              </a:solidFill>
              <a:effectLst/>
              <a:latin typeface="+mn-lt"/>
              <a:ea typeface="+mn-ea"/>
              <a:cs typeface="+mn-cs"/>
            </a:rPr>
            <a:t>など要因により，全国平均，県内平均，類似団体平均を上回っている状況である。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100511</xdr:rowOff>
    </xdr:from>
    <xdr:to>
      <xdr:col>24</xdr:col>
      <xdr:colOff>63500</xdr:colOff>
      <xdr:row>30</xdr:row>
      <xdr:rowOff>161472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244011"/>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161472</xdr:rowOff>
    </xdr:from>
    <xdr:to>
      <xdr:col>19</xdr:col>
      <xdr:colOff>177800</xdr:colOff>
      <xdr:row>30</xdr:row>
      <xdr:rowOff>163649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049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163649</xdr:rowOff>
    </xdr:from>
    <xdr:to>
      <xdr:col>15</xdr:col>
      <xdr:colOff>50800</xdr:colOff>
      <xdr:row>31</xdr:row>
      <xdr:rowOff>65133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7149"/>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161472</xdr:rowOff>
    </xdr:from>
    <xdr:to>
      <xdr:col>10</xdr:col>
      <xdr:colOff>114300</xdr:colOff>
      <xdr:row>31</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0497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49711</xdr:rowOff>
    </xdr:from>
    <xdr:to>
      <xdr:col>24</xdr:col>
      <xdr:colOff>114300</xdr:colOff>
      <xdr:row>30</xdr:row>
      <xdr:rowOff>151311</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45847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2738</xdr:rowOff>
    </xdr:from>
    <xdr:ext cx="469744" cy="259045"/>
    <xdr:sp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110672</xdr:rowOff>
    </xdr:from>
    <xdr:to>
      <xdr:col>20</xdr:col>
      <xdr:colOff>38100</xdr:colOff>
      <xdr:row>31</xdr:row>
      <xdr:rowOff>40822</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3746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57349</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112849</xdr:rowOff>
    </xdr:from>
    <xdr:to>
      <xdr:col>15</xdr:col>
      <xdr:colOff>101600</xdr:colOff>
      <xdr:row>31</xdr:row>
      <xdr:rowOff>42999</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2857500" y="52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59526</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14333</xdr:rowOff>
    </xdr:from>
    <xdr:to>
      <xdr:col>10</xdr:col>
      <xdr:colOff>165100</xdr:colOff>
      <xdr:row>31</xdr:row>
      <xdr:rowOff>115933</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968500" y="53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132460</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110672</xdr:rowOff>
    </xdr:from>
    <xdr:to>
      <xdr:col>6</xdr:col>
      <xdr:colOff>38100</xdr:colOff>
      <xdr:row>31</xdr:row>
      <xdr:rowOff>40822</xdr:rowOff>
    </xdr:to>
    <xdr:sp textlink="">
      <xdr:nvSpPr>
        <xdr:cNvPr id="90" name="楕円 89">
          <a:extLst>
            <a:ext uri="{FF2B5EF4-FFF2-40B4-BE49-F238E27FC236}">
              <a16:creationId xmlns:a16="http://schemas.microsoft.com/office/drawing/2014/main" id="{00000000-0008-0000-0700-00005A000000}"/>
            </a:ext>
          </a:extLst>
        </xdr:cNvPr>
        <xdr:cNvSpPr/>
      </xdr:nvSpPr>
      <xdr:spPr>
        <a:xfrm>
          <a:off x="1079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57349</xdr:rowOff>
    </xdr:from>
    <xdr:ext cx="469744" cy="259045"/>
    <xdr:sp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103467</xdr:rowOff>
    </xdr:from>
    <xdr:to>
      <xdr:col>24</xdr:col>
      <xdr:colOff>63500</xdr:colOff>
      <xdr:row>58</xdr:row>
      <xdr:rowOff>119749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47567"/>
          <a:ext cx="8382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87478</xdr:rowOff>
    </xdr:from>
    <xdr:to>
      <xdr:col>19</xdr:col>
      <xdr:colOff>177800</xdr:colOff>
      <xdr:row>58</xdr:row>
      <xdr:rowOff>119749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3157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89535</xdr:rowOff>
    </xdr:from>
    <xdr:to>
      <xdr:col>15</xdr:col>
      <xdr:colOff>50800</xdr:colOff>
      <xdr:row>58</xdr:row>
      <xdr:rowOff>87478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33485"/>
          <a:ext cx="889000" cy="1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89535</xdr:rowOff>
    </xdr:from>
    <xdr:to>
      <xdr:col>10</xdr:col>
      <xdr:colOff>114300</xdr:colOff>
      <xdr:row>58</xdr:row>
      <xdr:rowOff>160833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33485"/>
          <a:ext cx="889000" cy="127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52667</xdr:rowOff>
    </xdr:from>
    <xdr:to>
      <xdr:col>24</xdr:col>
      <xdr:colOff>114300</xdr:colOff>
      <xdr:row>58</xdr:row>
      <xdr:rowOff>154267</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45847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139044</xdr:rowOff>
    </xdr:from>
    <xdr:ext cx="534377" cy="259045"/>
    <xdr:sp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68949</xdr:rowOff>
    </xdr:from>
    <xdr:to>
      <xdr:col>20</xdr:col>
      <xdr:colOff>38100</xdr:colOff>
      <xdr:row>58</xdr:row>
      <xdr:rowOff>170549</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3746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161676</xdr:rowOff>
    </xdr:from>
    <xdr:ext cx="534377"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36678</xdr:rowOff>
    </xdr:from>
    <xdr:to>
      <xdr:col>15</xdr:col>
      <xdr:colOff>101600</xdr:colOff>
      <xdr:row>58</xdr:row>
      <xdr:rowOff>138278</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2857500" y="99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129405</xdr:rowOff>
    </xdr:from>
    <xdr:ext cx="534377"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38735</xdr:rowOff>
    </xdr:from>
    <xdr:to>
      <xdr:col>10</xdr:col>
      <xdr:colOff>165100</xdr:colOff>
      <xdr:row>51</xdr:row>
      <xdr:rowOff>140335</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968500" y="87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131462</xdr:rowOff>
    </xdr:from>
    <xdr:ext cx="599010"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110033</xdr:rowOff>
    </xdr:from>
    <xdr:to>
      <xdr:col>6</xdr:col>
      <xdr:colOff>38100</xdr:colOff>
      <xdr:row>59</xdr:row>
      <xdr:rowOff>40183</xdr:rowOff>
    </xdr:to>
    <xdr:sp textlink="">
      <xdr:nvSpPr>
        <xdr:cNvPr id="148" name="楕円 147">
          <a:extLst>
            <a:ext uri="{FF2B5EF4-FFF2-40B4-BE49-F238E27FC236}">
              <a16:creationId xmlns:a16="http://schemas.microsoft.com/office/drawing/2014/main" id="{00000000-0008-0000-0700-000094000000}"/>
            </a:ext>
          </a:extLst>
        </xdr:cNvPr>
        <xdr:cNvSpPr/>
      </xdr:nvSpPr>
      <xdr:spPr>
        <a:xfrm>
          <a:off x="1079500" y="100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31310</xdr:rowOff>
    </xdr:from>
    <xdr:ext cx="534377" cy="259045"/>
    <xdr:sp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4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166084</xdr:rowOff>
    </xdr:from>
    <xdr:to>
      <xdr:col>24</xdr:col>
      <xdr:colOff>63500</xdr:colOff>
      <xdr:row>77</xdr:row>
      <xdr:rowOff>33325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24834"/>
          <a:ext cx="8382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129856</xdr:rowOff>
    </xdr:from>
    <xdr:ext cx="599010" cy="259045"/>
    <xdr:sp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106800</xdr:rowOff>
    </xdr:from>
    <xdr:to>
      <xdr:col>19</xdr:col>
      <xdr:colOff>177800</xdr:colOff>
      <xdr:row>77</xdr:row>
      <xdr:rowOff>33325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794100"/>
          <a:ext cx="889000" cy="4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53694</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106800</xdr:rowOff>
    </xdr:from>
    <xdr:to>
      <xdr:col>15</xdr:col>
      <xdr:colOff>50800</xdr:colOff>
      <xdr:row>78</xdr:row>
      <xdr:rowOff>26124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794100"/>
          <a:ext cx="889000" cy="6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26124</xdr:rowOff>
    </xdr:from>
    <xdr:to>
      <xdr:col>10</xdr:col>
      <xdr:colOff>114300</xdr:colOff>
      <xdr:row>79</xdr:row>
      <xdr:rowOff>90112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99224"/>
          <a:ext cx="889000" cy="2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100537</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115284</xdr:rowOff>
    </xdr:from>
    <xdr:to>
      <xdr:col>24</xdr:col>
      <xdr:colOff>114300</xdr:colOff>
      <xdr:row>76</xdr:row>
      <xdr:rowOff>45434</xdr:rowOff>
    </xdr:to>
    <xdr:sp textlink="">
      <xdr:nvSpPr>
        <xdr:cNvPr id="198" name="楕円 197">
          <a:extLst>
            <a:ext uri="{FF2B5EF4-FFF2-40B4-BE49-F238E27FC236}">
              <a16:creationId xmlns:a16="http://schemas.microsoft.com/office/drawing/2014/main" id="{00000000-0008-0000-0700-0000C6000000}"/>
            </a:ext>
          </a:extLst>
        </xdr:cNvPr>
        <xdr:cNvSpPr/>
      </xdr:nvSpPr>
      <xdr:spPr>
        <a:xfrm>
          <a:off x="4584700" y="129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93711</xdr:rowOff>
    </xdr:from>
    <xdr:ext cx="599010" cy="259045"/>
    <xdr:sp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153975</xdr:rowOff>
    </xdr:from>
    <xdr:to>
      <xdr:col>20</xdr:col>
      <xdr:colOff>38100</xdr:colOff>
      <xdr:row>77</xdr:row>
      <xdr:rowOff>84125</xdr:rowOff>
    </xdr:to>
    <xdr:sp textlink="">
      <xdr:nvSpPr>
        <xdr:cNvPr id="200" name="楕円 199">
          <a:extLst>
            <a:ext uri="{FF2B5EF4-FFF2-40B4-BE49-F238E27FC236}">
              <a16:creationId xmlns:a16="http://schemas.microsoft.com/office/drawing/2014/main" id="{00000000-0008-0000-0700-0000C8000000}"/>
            </a:ext>
          </a:extLst>
        </xdr:cNvPr>
        <xdr:cNvSpPr/>
      </xdr:nvSpPr>
      <xdr:spPr>
        <a:xfrm>
          <a:off x="3746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75252</xdr:rowOff>
    </xdr:from>
    <xdr:ext cx="599010"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56000</xdr:rowOff>
    </xdr:from>
    <xdr:to>
      <xdr:col>15</xdr:col>
      <xdr:colOff>101600</xdr:colOff>
      <xdr:row>74</xdr:row>
      <xdr:rowOff>157600</xdr:rowOff>
    </xdr:to>
    <xdr:sp textlink="">
      <xdr:nvSpPr>
        <xdr:cNvPr id="202" name="楕円 201">
          <a:extLst>
            <a:ext uri="{FF2B5EF4-FFF2-40B4-BE49-F238E27FC236}">
              <a16:creationId xmlns:a16="http://schemas.microsoft.com/office/drawing/2014/main" id="{00000000-0008-0000-0700-0000CA000000}"/>
            </a:ext>
          </a:extLst>
        </xdr:cNvPr>
        <xdr:cNvSpPr/>
      </xdr:nvSpPr>
      <xdr:spPr>
        <a:xfrm>
          <a:off x="2857500" y="127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2677</xdr:rowOff>
    </xdr:from>
    <xdr:ext cx="599010" cy="259045"/>
    <xdr:sp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146774</xdr:rowOff>
    </xdr:from>
    <xdr:to>
      <xdr:col>10</xdr:col>
      <xdr:colOff>165100</xdr:colOff>
      <xdr:row>78</xdr:row>
      <xdr:rowOff>76924</xdr:rowOff>
    </xdr:to>
    <xdr:sp textlink="">
      <xdr:nvSpPr>
        <xdr:cNvPr id="204" name="楕円 203">
          <a:extLst>
            <a:ext uri="{FF2B5EF4-FFF2-40B4-BE49-F238E27FC236}">
              <a16:creationId xmlns:a16="http://schemas.microsoft.com/office/drawing/2014/main" id="{00000000-0008-0000-0700-0000CC000000}"/>
            </a:ext>
          </a:extLst>
        </xdr:cNvPr>
        <xdr:cNvSpPr/>
      </xdr:nvSpPr>
      <xdr:spPr>
        <a:xfrm>
          <a:off x="1968500" y="133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93451</xdr:rowOff>
    </xdr:from>
    <xdr:ext cx="599010" cy="259045"/>
    <xdr:sp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39312</xdr:rowOff>
    </xdr:from>
    <xdr:to>
      <xdr:col>6</xdr:col>
      <xdr:colOff>38100</xdr:colOff>
      <xdr:row>79</xdr:row>
      <xdr:rowOff>140912</xdr:rowOff>
    </xdr:to>
    <xdr:sp textlink="">
      <xdr:nvSpPr>
        <xdr:cNvPr id="206" name="楕円 205">
          <a:extLst>
            <a:ext uri="{FF2B5EF4-FFF2-40B4-BE49-F238E27FC236}">
              <a16:creationId xmlns:a16="http://schemas.microsoft.com/office/drawing/2014/main" id="{00000000-0008-0000-0700-0000CE000000}"/>
            </a:ext>
          </a:extLst>
        </xdr:cNvPr>
        <xdr:cNvSpPr/>
      </xdr:nvSpPr>
      <xdr:spPr>
        <a:xfrm>
          <a:off x="1079500" y="135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132039</xdr:rowOff>
    </xdr:from>
    <xdr:ext cx="599010" cy="259045"/>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7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36176</xdr:rowOff>
    </xdr:from>
    <xdr:to>
      <xdr:col>24</xdr:col>
      <xdr:colOff>63500</xdr:colOff>
      <xdr:row>97</xdr:row>
      <xdr:rowOff>83693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66826"/>
          <a:ext cx="838200" cy="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74222</xdr:rowOff>
    </xdr:from>
    <xdr:to>
      <xdr:col>19</xdr:col>
      <xdr:colOff>177800</xdr:colOff>
      <xdr:row>97</xdr:row>
      <xdr:rowOff>36176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33422"/>
          <a:ext cx="889000" cy="1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74222</xdr:rowOff>
    </xdr:from>
    <xdr:to>
      <xdr:col>15</xdr:col>
      <xdr:colOff>50800</xdr:colOff>
      <xdr:row>98</xdr:row>
      <xdr:rowOff>43590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33422"/>
          <a:ext cx="8890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43590</xdr:rowOff>
    </xdr:from>
    <xdr:to>
      <xdr:col>10</xdr:col>
      <xdr:colOff>114300</xdr:colOff>
      <xdr:row>98</xdr:row>
      <xdr:rowOff>129087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45690"/>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32893</xdr:rowOff>
    </xdr:from>
    <xdr:to>
      <xdr:col>24</xdr:col>
      <xdr:colOff>114300</xdr:colOff>
      <xdr:row>97</xdr:row>
      <xdr:rowOff>134493</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4584700" y="166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119270</xdr:rowOff>
    </xdr:from>
    <xdr:ext cx="534377" cy="259045"/>
    <xdr:sp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156826</xdr:rowOff>
    </xdr:from>
    <xdr:to>
      <xdr:col>20</xdr:col>
      <xdr:colOff>38100</xdr:colOff>
      <xdr:row>97</xdr:row>
      <xdr:rowOff>86976</xdr:rowOff>
    </xdr:to>
    <xdr:sp textlink="">
      <xdr:nvSpPr>
        <xdr:cNvPr id="260" name="楕円 259">
          <a:extLst>
            <a:ext uri="{FF2B5EF4-FFF2-40B4-BE49-F238E27FC236}">
              <a16:creationId xmlns:a16="http://schemas.microsoft.com/office/drawing/2014/main" id="{00000000-0008-0000-0700-000004010000}"/>
            </a:ext>
          </a:extLst>
        </xdr:cNvPr>
        <xdr:cNvSpPr/>
      </xdr:nvSpPr>
      <xdr:spPr>
        <a:xfrm>
          <a:off x="3746500" y="166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78103</xdr:rowOff>
    </xdr:from>
    <xdr:ext cx="534377" cy="259045"/>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23422</xdr:rowOff>
    </xdr:from>
    <xdr:to>
      <xdr:col>15</xdr:col>
      <xdr:colOff>101600</xdr:colOff>
      <xdr:row>96</xdr:row>
      <xdr:rowOff>125022</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2857500" y="164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116149</xdr:rowOff>
    </xdr:from>
    <xdr:ext cx="534377" cy="259045"/>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7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164240</xdr:rowOff>
    </xdr:from>
    <xdr:to>
      <xdr:col>10</xdr:col>
      <xdr:colOff>165100</xdr:colOff>
      <xdr:row>98</xdr:row>
      <xdr:rowOff>94390</xdr:rowOff>
    </xdr:to>
    <xdr:sp textlink="">
      <xdr:nvSpPr>
        <xdr:cNvPr id="264" name="楕円 263">
          <a:extLst>
            <a:ext uri="{FF2B5EF4-FFF2-40B4-BE49-F238E27FC236}">
              <a16:creationId xmlns:a16="http://schemas.microsoft.com/office/drawing/2014/main" id="{00000000-0008-0000-0700-000008010000}"/>
            </a:ext>
          </a:extLst>
        </xdr:cNvPr>
        <xdr:cNvSpPr/>
      </xdr:nvSpPr>
      <xdr:spPr>
        <a:xfrm>
          <a:off x="1968500" y="167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85517</xdr:rowOff>
    </xdr:from>
    <xdr:ext cx="534377" cy="259045"/>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78287</xdr:rowOff>
    </xdr:from>
    <xdr:to>
      <xdr:col>6</xdr:col>
      <xdr:colOff>38100</xdr:colOff>
      <xdr:row>99</xdr:row>
      <xdr:rowOff>8437</xdr:rowOff>
    </xdr:to>
    <xdr:sp textlink="">
      <xdr:nvSpPr>
        <xdr:cNvPr id="266" name="楕円 265">
          <a:extLst>
            <a:ext uri="{FF2B5EF4-FFF2-40B4-BE49-F238E27FC236}">
              <a16:creationId xmlns:a16="http://schemas.microsoft.com/office/drawing/2014/main" id="{00000000-0008-0000-0700-00000A010000}"/>
            </a:ext>
          </a:extLst>
        </xdr:cNvPr>
        <xdr:cNvSpPr/>
      </xdr:nvSpPr>
      <xdr:spPr>
        <a:xfrm>
          <a:off x="1079500" y="168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171014</xdr:rowOff>
    </xdr:from>
    <xdr:ext cx="534377" cy="259045"/>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7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118120</xdr:rowOff>
    </xdr:from>
    <xdr:to>
      <xdr:col>55</xdr:col>
      <xdr:colOff>0</xdr:colOff>
      <xdr:row>38</xdr:row>
      <xdr:rowOff>131287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33220"/>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130008</xdr:rowOff>
    </xdr:from>
    <xdr:to>
      <xdr:col>50</xdr:col>
      <xdr:colOff>114300</xdr:colOff>
      <xdr:row>38</xdr:row>
      <xdr:rowOff>131287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4510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125070</xdr:rowOff>
    </xdr:from>
    <xdr:to>
      <xdr:col>45</xdr:col>
      <xdr:colOff>177800</xdr:colOff>
      <xdr:row>38</xdr:row>
      <xdr:rowOff>130008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4017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128453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40170"/>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67320</xdr:rowOff>
    </xdr:from>
    <xdr:to>
      <xdr:col>55</xdr:col>
      <xdr:colOff>50800</xdr:colOff>
      <xdr:row>38</xdr:row>
      <xdr:rowOff>168920</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104267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153697</xdr:rowOff>
    </xdr:from>
    <xdr:ext cx="378565" cy="259045"/>
    <xdr:sp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7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80487</xdr:rowOff>
    </xdr:from>
    <xdr:to>
      <xdr:col>50</xdr:col>
      <xdr:colOff>165100</xdr:colOff>
      <xdr:row>39</xdr:row>
      <xdr:rowOff>10637</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9588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1764</xdr:rowOff>
    </xdr:from>
    <xdr:ext cx="313932"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688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79208</xdr:rowOff>
    </xdr:from>
    <xdr:to>
      <xdr:col>46</xdr:col>
      <xdr:colOff>38100</xdr:colOff>
      <xdr:row>39</xdr:row>
      <xdr:rowOff>9358</xdr:rowOff>
    </xdr:to>
    <xdr:sp textlink="">
      <xdr:nvSpPr>
        <xdr:cNvPr id="317" name="楕円 316">
          <a:extLst>
            <a:ext uri="{FF2B5EF4-FFF2-40B4-BE49-F238E27FC236}">
              <a16:creationId xmlns:a16="http://schemas.microsoft.com/office/drawing/2014/main" id="{00000000-0008-0000-0700-00003D010000}"/>
            </a:ext>
          </a:extLst>
        </xdr:cNvPr>
        <xdr:cNvSpPr/>
      </xdr:nvSpPr>
      <xdr:spPr>
        <a:xfrm>
          <a:off x="8699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485</xdr:rowOff>
    </xdr:from>
    <xdr:ext cx="378565" cy="259045"/>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74270</xdr:rowOff>
    </xdr:from>
    <xdr:to>
      <xdr:col>41</xdr:col>
      <xdr:colOff>101600</xdr:colOff>
      <xdr:row>39</xdr:row>
      <xdr:rowOff>4420</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7810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166997</xdr:rowOff>
    </xdr:from>
    <xdr:ext cx="378565" cy="259045"/>
    <xdr:sp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77653</xdr:rowOff>
    </xdr:from>
    <xdr:to>
      <xdr:col>36</xdr:col>
      <xdr:colOff>165100</xdr:colOff>
      <xdr:row>39</xdr:row>
      <xdr:rowOff>7803</xdr:rowOff>
    </xdr:to>
    <xdr:sp textlink="">
      <xdr:nvSpPr>
        <xdr:cNvPr id="321" name="楕円 320">
          <a:extLst>
            <a:ext uri="{FF2B5EF4-FFF2-40B4-BE49-F238E27FC236}">
              <a16:creationId xmlns:a16="http://schemas.microsoft.com/office/drawing/2014/main" id="{00000000-0008-0000-0700-000041010000}"/>
            </a:ext>
          </a:extLst>
        </xdr:cNvPr>
        <xdr:cNvSpPr/>
      </xdr:nvSpPr>
      <xdr:spPr>
        <a:xfrm>
          <a:off x="6921500" y="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170380</xdr:rowOff>
    </xdr:from>
    <xdr:ext cx="378565" cy="259045"/>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8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12256</xdr:rowOff>
    </xdr:from>
    <xdr:to>
      <xdr:col>55</xdr:col>
      <xdr:colOff>0</xdr:colOff>
      <xdr:row>54</xdr:row>
      <xdr:rowOff>38030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70556"/>
          <a:ext cx="838200" cy="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33744</xdr:rowOff>
    </xdr:from>
    <xdr:to>
      <xdr:col>50</xdr:col>
      <xdr:colOff>114300</xdr:colOff>
      <xdr:row>54</xdr:row>
      <xdr:rowOff>38030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949144"/>
          <a:ext cx="889000" cy="3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33744</xdr:rowOff>
    </xdr:from>
    <xdr:to>
      <xdr:col>45</xdr:col>
      <xdr:colOff>177800</xdr:colOff>
      <xdr:row>53</xdr:row>
      <xdr:rowOff>104839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949144"/>
          <a:ext cx="889000" cy="2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104839</xdr:rowOff>
    </xdr:from>
    <xdr:to>
      <xdr:col>41</xdr:col>
      <xdr:colOff>50800</xdr:colOff>
      <xdr:row>53</xdr:row>
      <xdr:rowOff>150558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916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169968</xdr:rowOff>
    </xdr:from>
    <xdr:ext cx="534377"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132906</xdr:rowOff>
    </xdr:from>
    <xdr:to>
      <xdr:col>55</xdr:col>
      <xdr:colOff>50800</xdr:colOff>
      <xdr:row>54</xdr:row>
      <xdr:rowOff>63056</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10426700" y="92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155783</xdr:rowOff>
    </xdr:from>
    <xdr:ext cx="534377" cy="259045"/>
    <xdr:sp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158680</xdr:rowOff>
    </xdr:from>
    <xdr:to>
      <xdr:col>50</xdr:col>
      <xdr:colOff>165100</xdr:colOff>
      <xdr:row>54</xdr:row>
      <xdr:rowOff>88830</xdr:rowOff>
    </xdr:to>
    <xdr:sp textlink="">
      <xdr:nvSpPr>
        <xdr:cNvPr id="368" name="楕円 367">
          <a:extLst>
            <a:ext uri="{FF2B5EF4-FFF2-40B4-BE49-F238E27FC236}">
              <a16:creationId xmlns:a16="http://schemas.microsoft.com/office/drawing/2014/main" id="{00000000-0008-0000-0700-000070010000}"/>
            </a:ext>
          </a:extLst>
        </xdr:cNvPr>
        <xdr:cNvSpPr/>
      </xdr:nvSpPr>
      <xdr:spPr>
        <a:xfrm>
          <a:off x="9588500" y="92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105357</xdr:rowOff>
    </xdr:from>
    <xdr:ext cx="534377"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154394</xdr:rowOff>
    </xdr:from>
    <xdr:to>
      <xdr:col>46</xdr:col>
      <xdr:colOff>38100</xdr:colOff>
      <xdr:row>52</xdr:row>
      <xdr:rowOff>84544</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8699500" y="8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101071</xdr:rowOff>
    </xdr:from>
    <xdr:ext cx="534377"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67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54039</xdr:rowOff>
    </xdr:from>
    <xdr:to>
      <xdr:col>41</xdr:col>
      <xdr:colOff>101600</xdr:colOff>
      <xdr:row>53</xdr:row>
      <xdr:rowOff>155639</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7810500" y="91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716</xdr:rowOff>
    </xdr:from>
    <xdr:ext cx="534377"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99758</xdr:rowOff>
    </xdr:from>
    <xdr:to>
      <xdr:col>36</xdr:col>
      <xdr:colOff>165100</xdr:colOff>
      <xdr:row>54</xdr:row>
      <xdr:rowOff>29908</xdr:rowOff>
    </xdr:to>
    <xdr:sp textlink="">
      <xdr:nvSpPr>
        <xdr:cNvPr id="374" name="楕円 373">
          <a:extLst>
            <a:ext uri="{FF2B5EF4-FFF2-40B4-BE49-F238E27FC236}">
              <a16:creationId xmlns:a16="http://schemas.microsoft.com/office/drawing/2014/main" id="{00000000-0008-0000-0700-000076010000}"/>
            </a:ext>
          </a:extLst>
        </xdr:cNvPr>
        <xdr:cNvSpPr/>
      </xdr:nvSpPr>
      <xdr:spPr>
        <a:xfrm>
          <a:off x="6921500" y="918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46435</xdr:rowOff>
    </xdr:from>
    <xdr:ext cx="534377" cy="259045"/>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9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125854</xdr:rowOff>
    </xdr:from>
    <xdr:to>
      <xdr:col>55</xdr:col>
      <xdr:colOff>0</xdr:colOff>
      <xdr:row>76</xdr:row>
      <xdr:rowOff>47541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84604"/>
          <a:ext cx="8382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125854</xdr:rowOff>
    </xdr:from>
    <xdr:to>
      <xdr:col>50</xdr:col>
      <xdr:colOff>114300</xdr:colOff>
      <xdr:row>76</xdr:row>
      <xdr:rowOff>56457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84604"/>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56457</xdr:rowOff>
    </xdr:from>
    <xdr:to>
      <xdr:col>45</xdr:col>
      <xdr:colOff>177800</xdr:colOff>
      <xdr:row>76</xdr:row>
      <xdr:rowOff>125102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86657"/>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125102</xdr:rowOff>
    </xdr:from>
    <xdr:to>
      <xdr:col>41</xdr:col>
      <xdr:colOff>50800</xdr:colOff>
      <xdr:row>77</xdr:row>
      <xdr:rowOff>64164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55302"/>
          <a:ext cx="889000" cy="1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168191</xdr:rowOff>
    </xdr:from>
    <xdr:to>
      <xdr:col>55</xdr:col>
      <xdr:colOff>50800</xdr:colOff>
      <xdr:row>76</xdr:row>
      <xdr:rowOff>98341</xdr:rowOff>
    </xdr:to>
    <xdr:sp textlink="">
      <xdr:nvSpPr>
        <xdr:cNvPr id="425" name="楕円 424">
          <a:extLst>
            <a:ext uri="{FF2B5EF4-FFF2-40B4-BE49-F238E27FC236}">
              <a16:creationId xmlns:a16="http://schemas.microsoft.com/office/drawing/2014/main" id="{00000000-0008-0000-0700-0000A9010000}"/>
            </a:ext>
          </a:extLst>
        </xdr:cNvPr>
        <xdr:cNvSpPr/>
      </xdr:nvSpPr>
      <xdr:spPr>
        <a:xfrm>
          <a:off x="104267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19618</xdr:rowOff>
    </xdr:from>
    <xdr:ext cx="534377" cy="259045"/>
    <xdr:sp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7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75054</xdr:rowOff>
    </xdr:from>
    <xdr:to>
      <xdr:col>50</xdr:col>
      <xdr:colOff>165100</xdr:colOff>
      <xdr:row>76</xdr:row>
      <xdr:rowOff>5203</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9588500" y="12933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21731</xdr:rowOff>
    </xdr:from>
    <xdr:ext cx="534377"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5657</xdr:rowOff>
    </xdr:from>
    <xdr:to>
      <xdr:col>46</xdr:col>
      <xdr:colOff>38100</xdr:colOff>
      <xdr:row>76</xdr:row>
      <xdr:rowOff>107257</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8699500" y="130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123784</xdr:rowOff>
    </xdr:from>
    <xdr:ext cx="534377"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74302</xdr:rowOff>
    </xdr:from>
    <xdr:to>
      <xdr:col>41</xdr:col>
      <xdr:colOff>101600</xdr:colOff>
      <xdr:row>77</xdr:row>
      <xdr:rowOff>4452</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7810500" y="13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20979</xdr:rowOff>
    </xdr:from>
    <xdr:ext cx="534377" cy="259045"/>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13364</xdr:rowOff>
    </xdr:from>
    <xdr:to>
      <xdr:col>36</xdr:col>
      <xdr:colOff>165100</xdr:colOff>
      <xdr:row>77</xdr:row>
      <xdr:rowOff>114964</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6921500" y="132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131491</xdr:rowOff>
    </xdr:from>
    <xdr:ext cx="534377" cy="259045"/>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52756</xdr:rowOff>
    </xdr:from>
    <xdr:to>
      <xdr:col>55</xdr:col>
      <xdr:colOff>0</xdr:colOff>
      <xdr:row>95</xdr:row>
      <xdr:rowOff>14846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826156"/>
          <a:ext cx="838200" cy="47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52756</xdr:rowOff>
    </xdr:from>
    <xdr:to>
      <xdr:col>50</xdr:col>
      <xdr:colOff>114300</xdr:colOff>
      <xdr:row>93</xdr:row>
      <xdr:rowOff>157245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826156"/>
          <a:ext cx="889000" cy="2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157245</xdr:rowOff>
    </xdr:from>
    <xdr:to>
      <xdr:col>45</xdr:col>
      <xdr:colOff>177800</xdr:colOff>
      <xdr:row>95</xdr:row>
      <xdr:rowOff>77045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02095"/>
          <a:ext cx="889000" cy="2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77045</xdr:rowOff>
    </xdr:from>
    <xdr:to>
      <xdr:col>41</xdr:col>
      <xdr:colOff>50800</xdr:colOff>
      <xdr:row>95</xdr:row>
      <xdr:rowOff>122670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64795"/>
          <a:ext cx="889000" cy="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135496</xdr:rowOff>
    </xdr:from>
    <xdr:to>
      <xdr:col>55</xdr:col>
      <xdr:colOff>50800</xdr:colOff>
      <xdr:row>95</xdr:row>
      <xdr:rowOff>65646</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10426700" y="162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158373</xdr:rowOff>
    </xdr:from>
    <xdr:ext cx="534377" cy="259045"/>
    <xdr:sp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1956</xdr:rowOff>
    </xdr:from>
    <xdr:to>
      <xdr:col>50</xdr:col>
      <xdr:colOff>165100</xdr:colOff>
      <xdr:row>92</xdr:row>
      <xdr:rowOff>103556</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9588500" y="157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120083</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55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106445</xdr:rowOff>
    </xdr:from>
    <xdr:to>
      <xdr:col>46</xdr:col>
      <xdr:colOff>38100</xdr:colOff>
      <xdr:row>94</xdr:row>
      <xdr:rowOff>36595</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8699500" y="160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53122</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26245</xdr:rowOff>
    </xdr:from>
    <xdr:to>
      <xdr:col>41</xdr:col>
      <xdr:colOff>101600</xdr:colOff>
      <xdr:row>95</xdr:row>
      <xdr:rowOff>127845</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7810500" y="163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144372</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71870</xdr:rowOff>
    </xdr:from>
    <xdr:to>
      <xdr:col>36</xdr:col>
      <xdr:colOff>165100</xdr:colOff>
      <xdr:row>96</xdr:row>
      <xdr:rowOff>2020</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6921500" y="163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164597</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50546</xdr:rowOff>
    </xdr:from>
    <xdr:to>
      <xdr:col>85</xdr:col>
      <xdr:colOff>127000</xdr:colOff>
      <xdr:row>38</xdr:row>
      <xdr:rowOff>8941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22746"/>
          <a:ext cx="8382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8941</xdr:rowOff>
    </xdr:from>
    <xdr:to>
      <xdr:col>81</xdr:col>
      <xdr:colOff>50800</xdr:colOff>
      <xdr:row>38</xdr:row>
      <xdr:rowOff>63653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4041"/>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63653</xdr:rowOff>
    </xdr:from>
    <xdr:to>
      <xdr:col>76</xdr:col>
      <xdr:colOff>114300</xdr:colOff>
      <xdr:row>38</xdr:row>
      <xdr:rowOff>65177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7875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65177</xdr:rowOff>
    </xdr:from>
    <xdr:to>
      <xdr:col>71</xdr:col>
      <xdr:colOff>177800</xdr:colOff>
      <xdr:row>38</xdr:row>
      <xdr:rowOff>140233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80277"/>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171196</xdr:rowOff>
    </xdr:from>
    <xdr:to>
      <xdr:col>85</xdr:col>
      <xdr:colOff>177800</xdr:colOff>
      <xdr:row>36</xdr:row>
      <xdr:rowOff>101346</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22623</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129591</xdr:rowOff>
    </xdr:from>
    <xdr:to>
      <xdr:col>81</xdr:col>
      <xdr:colOff>101600</xdr:colOff>
      <xdr:row>38</xdr:row>
      <xdr:rowOff>59741</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50868</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12853</xdr:rowOff>
    </xdr:from>
    <xdr:to>
      <xdr:col>76</xdr:col>
      <xdr:colOff>165100</xdr:colOff>
      <xdr:row>38</xdr:row>
      <xdr:rowOff>114453</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5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105580</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14377</xdr:rowOff>
    </xdr:from>
    <xdr:to>
      <xdr:col>72</xdr:col>
      <xdr:colOff>38100</xdr:colOff>
      <xdr:row>38</xdr:row>
      <xdr:rowOff>115977</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107104</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89433</xdr:rowOff>
    </xdr:from>
    <xdr:to>
      <xdr:col>67</xdr:col>
      <xdr:colOff>101600</xdr:colOff>
      <xdr:row>39</xdr:row>
      <xdr:rowOff>19583</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6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10710</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15022</xdr:rowOff>
    </xdr:from>
    <xdr:to>
      <xdr:col>85</xdr:col>
      <xdr:colOff>127000</xdr:colOff>
      <xdr:row>53</xdr:row>
      <xdr:rowOff>123332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101872"/>
          <a:ext cx="838200" cy="10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15022</xdr:rowOff>
    </xdr:from>
    <xdr:to>
      <xdr:col>81</xdr:col>
      <xdr:colOff>50800</xdr:colOff>
      <xdr:row>54</xdr:row>
      <xdr:rowOff>96586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101872"/>
          <a:ext cx="889000" cy="25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146878</xdr:rowOff>
    </xdr:from>
    <xdr:to>
      <xdr:col>76</xdr:col>
      <xdr:colOff>114300</xdr:colOff>
      <xdr:row>54</xdr:row>
      <xdr:rowOff>96586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062278"/>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146878</xdr:rowOff>
    </xdr:from>
    <xdr:to>
      <xdr:col>71</xdr:col>
      <xdr:colOff>177800</xdr:colOff>
      <xdr:row>54</xdr:row>
      <xdr:rowOff>119286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062278"/>
          <a:ext cx="889000" cy="3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72532</xdr:rowOff>
    </xdr:from>
    <xdr:to>
      <xdr:col>85</xdr:col>
      <xdr:colOff>177800</xdr:colOff>
      <xdr:row>54</xdr:row>
      <xdr:rowOff>2682</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6268700" y="91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95409</xdr:rowOff>
    </xdr:from>
    <xdr:ext cx="534377" cy="259045"/>
    <xdr:sp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135672</xdr:rowOff>
    </xdr:from>
    <xdr:to>
      <xdr:col>81</xdr:col>
      <xdr:colOff>101600</xdr:colOff>
      <xdr:row>53</xdr:row>
      <xdr:rowOff>65822</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5430500" y="90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82349</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45786</xdr:rowOff>
    </xdr:from>
    <xdr:to>
      <xdr:col>76</xdr:col>
      <xdr:colOff>165100</xdr:colOff>
      <xdr:row>54</xdr:row>
      <xdr:rowOff>147386</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4541500" y="93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163913</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7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96078</xdr:rowOff>
    </xdr:from>
    <xdr:to>
      <xdr:col>72</xdr:col>
      <xdr:colOff>38100</xdr:colOff>
      <xdr:row>53</xdr:row>
      <xdr:rowOff>26228</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3652500" y="90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42755</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7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68486</xdr:rowOff>
    </xdr:from>
    <xdr:to>
      <xdr:col>67</xdr:col>
      <xdr:colOff>101600</xdr:colOff>
      <xdr:row>54</xdr:row>
      <xdr:rowOff>170086</xdr:rowOff>
    </xdr:to>
    <xdr:sp textlink="">
      <xdr:nvSpPr>
        <xdr:cNvPr id="605" name="楕円 604">
          <a:extLst>
            <a:ext uri="{FF2B5EF4-FFF2-40B4-BE49-F238E27FC236}">
              <a16:creationId xmlns:a16="http://schemas.microsoft.com/office/drawing/2014/main" id="{00000000-0008-0000-0700-00005D020000}"/>
            </a:ext>
          </a:extLst>
        </xdr:cNvPr>
        <xdr:cNvSpPr/>
      </xdr:nvSpPr>
      <xdr:spPr>
        <a:xfrm>
          <a:off x="12763500" y="932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15163</xdr:rowOff>
    </xdr:from>
    <xdr:ext cx="534377"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47689</xdr:rowOff>
    </xdr:from>
    <xdr:to>
      <xdr:col>85</xdr:col>
      <xdr:colOff>127000</xdr:colOff>
      <xdr:row>71</xdr:row>
      <xdr:rowOff>29019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049189"/>
          <a:ext cx="8382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47689</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049189"/>
          <a:ext cx="889000" cy="15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149669</xdr:rowOff>
    </xdr:from>
    <xdr:to>
      <xdr:col>85</xdr:col>
      <xdr:colOff>177800</xdr:colOff>
      <xdr:row>71</xdr:row>
      <xdr:rowOff>79819</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6268700" y="121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102696</xdr:rowOff>
    </xdr:from>
    <xdr:ext cx="469744" cy="259045"/>
    <xdr:sp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10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168339</xdr:rowOff>
    </xdr:from>
    <xdr:to>
      <xdr:col>81</xdr:col>
      <xdr:colOff>101600</xdr:colOff>
      <xdr:row>70</xdr:row>
      <xdr:rowOff>98489</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5430500" y="119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68</xdr:row>
      <xdr:rowOff>115016</xdr:rowOff>
    </xdr:from>
    <xdr:ext cx="469744"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17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134386</xdr:rowOff>
    </xdr:from>
    <xdr:to>
      <xdr:col>85</xdr:col>
      <xdr:colOff>127000</xdr:colOff>
      <xdr:row>93</xdr:row>
      <xdr:rowOff>41574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907786"/>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123203</xdr:rowOff>
    </xdr:from>
    <xdr:to>
      <xdr:col>81</xdr:col>
      <xdr:colOff>50800</xdr:colOff>
      <xdr:row>92</xdr:row>
      <xdr:rowOff>134386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896603"/>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123203</xdr:rowOff>
    </xdr:from>
    <xdr:to>
      <xdr:col>76</xdr:col>
      <xdr:colOff>114300</xdr:colOff>
      <xdr:row>93</xdr:row>
      <xdr:rowOff>57138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896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40906</xdr:rowOff>
    </xdr:from>
    <xdr:to>
      <xdr:col>71</xdr:col>
      <xdr:colOff>177800</xdr:colOff>
      <xdr:row>93</xdr:row>
      <xdr:rowOff>57138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985756"/>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162224</xdr:rowOff>
    </xdr:from>
    <xdr:to>
      <xdr:col>85</xdr:col>
      <xdr:colOff>177800</xdr:colOff>
      <xdr:row>93</xdr:row>
      <xdr:rowOff>92374</xdr:rowOff>
    </xdr:to>
    <xdr:sp textlink="">
      <xdr:nvSpPr>
        <xdr:cNvPr id="711" name="楕円 710">
          <a:extLst>
            <a:ext uri="{FF2B5EF4-FFF2-40B4-BE49-F238E27FC236}">
              <a16:creationId xmlns:a16="http://schemas.microsoft.com/office/drawing/2014/main" id="{00000000-0008-0000-0700-0000C7020000}"/>
            </a:ext>
          </a:extLst>
        </xdr:cNvPr>
        <xdr:cNvSpPr/>
      </xdr:nvSpPr>
      <xdr:spPr>
        <a:xfrm>
          <a:off x="16268700" y="159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13651</xdr:rowOff>
    </xdr:from>
    <xdr:ext cx="534377" cy="259045"/>
    <xdr:sp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8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83586</xdr:rowOff>
    </xdr:from>
    <xdr:to>
      <xdr:col>81</xdr:col>
      <xdr:colOff>101600</xdr:colOff>
      <xdr:row>93</xdr:row>
      <xdr:rowOff>13736</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5430500" y="1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30263</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72403</xdr:rowOff>
    </xdr:from>
    <xdr:to>
      <xdr:col>76</xdr:col>
      <xdr:colOff>165100</xdr:colOff>
      <xdr:row>93</xdr:row>
      <xdr:rowOff>2553</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4541500" y="158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19080</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6338</xdr:rowOff>
    </xdr:from>
    <xdr:to>
      <xdr:col>72</xdr:col>
      <xdr:colOff>38100</xdr:colOff>
      <xdr:row>93</xdr:row>
      <xdr:rowOff>107938</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3652500" y="15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124465</xdr:rowOff>
    </xdr:from>
    <xdr:ext cx="534377"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161556</xdr:rowOff>
    </xdr:from>
    <xdr:to>
      <xdr:col>67</xdr:col>
      <xdr:colOff>101600</xdr:colOff>
      <xdr:row>93</xdr:row>
      <xdr:rowOff>91706</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2763500" y="159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108233</xdr:rowOff>
    </xdr:from>
    <xdr:ext cx="534377"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目的別歳出の特徴は，性質別と同様に公債費が大きいことである。類似団体中の順位はワースト５位であるが，本市は合併団体ではなく過疎地域も有しないため実質公債費比率で比較するとワースト１位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全国平均、類似団体内平均を大きく上回っている項目としては、議会費と教育費。特に教育費については増加傾向にあり、平成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年度に公立小松大学開学による運営交付金が始まったことや</a:t>
          </a:r>
          <a:r>
            <a:rPr kumimoji="1" lang="ja-JP" altLang="en-US" sz="1100" b="0" i="0" baseline="0">
              <a:solidFill>
                <a:schemeClr val="dk1"/>
              </a:solidFill>
              <a:effectLst/>
              <a:latin typeface="+mn-lt"/>
              <a:ea typeface="+mn-ea"/>
              <a:cs typeface="+mn-cs"/>
            </a:rPr>
            <a:t>令和２年度の</a:t>
          </a:r>
          <a:r>
            <a:rPr kumimoji="1" lang="ja-JP" altLang="ja-JP" sz="1100" b="0" i="0" baseline="0">
              <a:solidFill>
                <a:schemeClr val="dk1"/>
              </a:solidFill>
              <a:effectLst/>
              <a:latin typeface="+mn-lt"/>
              <a:ea typeface="+mn-ea"/>
              <a:cs typeface="+mn-cs"/>
            </a:rPr>
            <a:t>松東みどり学園の建設などが要因である。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その他の特徴として、</a:t>
          </a:r>
          <a:r>
            <a:rPr kumimoji="1" lang="ja-JP" altLang="en-US" sz="1100" b="0" i="0" baseline="0">
              <a:solidFill>
                <a:schemeClr val="dk1"/>
              </a:solidFill>
              <a:effectLst/>
              <a:latin typeface="+mn-lt"/>
              <a:ea typeface="+mn-ea"/>
              <a:cs typeface="+mn-cs"/>
            </a:rPr>
            <a:t>災害復旧費は令和４年８月大雨被害によるものであり，令和５年度も引き続き災害復旧事業の実施により高い水準にある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歳 入 </a:t>
          </a:r>
          <a:r>
            <a:rPr kumimoji="1" lang="en-US"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市税では，個人消費</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回復などにより市税全体では前年度</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2.7</a:t>
          </a:r>
          <a:r>
            <a:rPr kumimoji="1" lang="ja-JP" altLang="ja-JP" sz="1000" b="0" i="0" baseline="0">
              <a:solidFill>
                <a:schemeClr val="dk1"/>
              </a:solidFill>
              <a:effectLst/>
              <a:latin typeface="+mn-lt"/>
              <a:ea typeface="+mn-ea"/>
              <a:cs typeface="+mn-cs"/>
            </a:rPr>
            <a:t>億円増の</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167.4</a:t>
          </a:r>
          <a:r>
            <a:rPr kumimoji="1" lang="ja-JP" altLang="ja-JP" sz="1000" b="0" i="0" baseline="0">
              <a:solidFill>
                <a:schemeClr val="dk1"/>
              </a:solidFill>
              <a:effectLst/>
              <a:latin typeface="+mn-lt"/>
              <a:ea typeface="+mn-ea"/>
              <a:cs typeface="+mn-cs"/>
            </a:rPr>
            <a:t>億円となった</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また，</a:t>
          </a:r>
          <a:r>
            <a:rPr kumimoji="1" lang="ja-JP" altLang="en-US" sz="1000" b="0" i="0" baseline="0">
              <a:solidFill>
                <a:schemeClr val="dk1"/>
              </a:solidFill>
              <a:effectLst/>
              <a:latin typeface="+mn-lt"/>
              <a:ea typeface="+mn-ea"/>
              <a:cs typeface="+mn-cs"/>
            </a:rPr>
            <a:t>国庫</a:t>
          </a:r>
          <a:r>
            <a:rPr kumimoji="1" lang="ja-JP" altLang="ja-JP" sz="1000" b="0" i="0" baseline="0">
              <a:solidFill>
                <a:schemeClr val="dk1"/>
              </a:solidFill>
              <a:effectLst/>
              <a:latin typeface="+mn-lt"/>
              <a:ea typeface="+mn-ea"/>
              <a:cs typeface="+mn-cs"/>
            </a:rPr>
            <a:t>支出金は、</a:t>
          </a:r>
          <a:r>
            <a:rPr kumimoji="1" lang="ja-JP" altLang="en-US" sz="1000" b="0" i="0" baseline="0">
              <a:solidFill>
                <a:schemeClr val="dk1"/>
              </a:solidFill>
              <a:effectLst/>
              <a:latin typeface="+mn-lt"/>
              <a:ea typeface="+mn-ea"/>
              <a:cs typeface="+mn-cs"/>
            </a:rPr>
            <a:t>主に新幹線関連ほか建設関係の補助が減少したことにより▲</a:t>
          </a:r>
          <a:r>
            <a:rPr kumimoji="1" lang="en-US" altLang="ja-JP" sz="1000" b="0" i="0" baseline="0">
              <a:solidFill>
                <a:schemeClr val="dk1"/>
              </a:solidFill>
              <a:effectLst/>
              <a:latin typeface="+mn-lt"/>
              <a:ea typeface="+mn-ea"/>
              <a:cs typeface="+mn-cs"/>
            </a:rPr>
            <a:t>5.7</a:t>
          </a:r>
          <a:r>
            <a:rPr kumimoji="1" lang="ja-JP" altLang="en-US" sz="1000" b="0" i="0" baseline="0">
              <a:solidFill>
                <a:schemeClr val="dk1"/>
              </a:solidFill>
              <a:effectLst/>
              <a:latin typeface="+mn-lt"/>
              <a:ea typeface="+mn-ea"/>
              <a:cs typeface="+mn-cs"/>
            </a:rPr>
            <a:t>億円の減少となっている。その他，財政調整基金や減債基金の繰入の減少により，歳入全体として，前年度に比べ大きく減少（▲</a:t>
          </a:r>
          <a:r>
            <a:rPr kumimoji="1" lang="en-US" altLang="ja-JP" sz="1000" b="0" i="0" baseline="0">
              <a:solidFill>
                <a:schemeClr val="dk1"/>
              </a:solidFill>
              <a:effectLst/>
              <a:latin typeface="+mn-lt"/>
              <a:ea typeface="+mn-ea"/>
              <a:cs typeface="+mn-cs"/>
            </a:rPr>
            <a:t>24.8</a:t>
          </a:r>
          <a:r>
            <a:rPr kumimoji="1" lang="ja-JP" altLang="en-US" sz="1000" b="0" i="0" baseline="0">
              <a:solidFill>
                <a:schemeClr val="dk1"/>
              </a:solidFill>
              <a:effectLst/>
              <a:latin typeface="+mn-lt"/>
              <a:ea typeface="+mn-ea"/>
              <a:cs typeface="+mn-cs"/>
            </a:rPr>
            <a:t>億円）している。</a:t>
          </a:r>
          <a:endParaRPr lang="ja-JP" altLang="ja-JP" sz="1000">
            <a:effectLst/>
          </a:endParaRPr>
        </a:p>
        <a:p>
          <a:pPr eaLnBrk="1" fontAlgn="auto" latinLnBrk="0" hangingPunct="1"/>
          <a:r>
            <a:rPr kumimoji="1" lang="en-US"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歳 出 </a:t>
          </a:r>
          <a:r>
            <a:rPr kumimoji="1" lang="en-US"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北陸新幹線小松駅開業に向けた小松駅周辺整備のほか，幸八幡線の整備</a:t>
          </a:r>
          <a:r>
            <a:rPr kumimoji="1" lang="ja-JP" altLang="en-US" sz="1000" b="0" i="0" baseline="0">
              <a:solidFill>
                <a:schemeClr val="dk1"/>
              </a:solidFill>
              <a:effectLst/>
              <a:latin typeface="+mn-lt"/>
              <a:ea typeface="+mn-ea"/>
              <a:cs typeface="+mn-cs"/>
            </a:rPr>
            <a:t>などの大型事業が完了したことで普通建設事業費は減少したものの，物価高騰や新幹線開業プロモーション等による物件費の増，公定価格改定に伴う扶助費の増などの要因により，過去４番目の歳出額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一般会計をはじめ、令和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年度の全ての会計で実質赤字額は発生していない。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79</v>
      </c>
      <c r="C2" s="182"/>
      <c r="D2" s="183"/>
    </row>
    <row r="3" spans="1:119" ht="18.75" customHeight="1" thickBot="1" x14ac:dyDescent="0.25">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52855686</v>
      </c>
      <c r="BO4" s="407"/>
      <c r="BP4" s="407"/>
      <c r="BQ4" s="407"/>
      <c r="BR4" s="407"/>
      <c r="BS4" s="407"/>
      <c r="BT4" s="407"/>
      <c r="BU4" s="408"/>
      <c r="BV4" s="406">
        <v>55336355</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2.8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51599367</v>
      </c>
      <c r="BO5" s="444"/>
      <c r="BP5" s="444"/>
      <c r="BQ5" s="444"/>
      <c r="BR5" s="444"/>
      <c r="BS5" s="444"/>
      <c r="BT5" s="444"/>
      <c r="BU5" s="445"/>
      <c r="BV5" s="443">
        <v>54093573</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94.7</v>
      </c>
      <c r="CU5" s="441"/>
      <c r="CV5" s="441"/>
      <c r="CW5" s="441"/>
      <c r="CX5" s="441"/>
      <c r="CY5" s="441"/>
      <c r="CZ5" s="441"/>
      <c r="DA5" s="442"/>
      <c r="DB5" s="440">
        <v>91.3</v>
      </c>
      <c r="DC5" s="441"/>
      <c r="DD5" s="441"/>
      <c r="DE5" s="441"/>
      <c r="DF5" s="441"/>
      <c r="DG5" s="441"/>
      <c r="DH5" s="441"/>
      <c r="DI5" s="442"/>
    </row>
    <row r="6" spans="1:119" ht="18.75" customHeight="1" x14ac:dyDescent="0.2">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1256319</v>
      </c>
      <c r="BO6" s="444"/>
      <c r="BP6" s="444"/>
      <c r="BQ6" s="444"/>
      <c r="BR6" s="444"/>
      <c r="BS6" s="444"/>
      <c r="BT6" s="444"/>
      <c r="BU6" s="445"/>
      <c r="BV6" s="443">
        <v>1242782</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95.6</v>
      </c>
      <c r="CU6" s="481"/>
      <c r="CV6" s="481"/>
      <c r="CW6" s="481"/>
      <c r="CX6" s="481"/>
      <c r="CY6" s="481"/>
      <c r="CZ6" s="481"/>
      <c r="DA6" s="482"/>
      <c r="DB6" s="480">
        <v>93.4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422722</v>
      </c>
      <c r="BO7" s="444"/>
      <c r="BP7" s="444"/>
      <c r="BQ7" s="444"/>
      <c r="BR7" s="444"/>
      <c r="BS7" s="444"/>
      <c r="BT7" s="444"/>
      <c r="BU7" s="445"/>
      <c r="BV7" s="443">
        <v>501352</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27611932</v>
      </c>
      <c r="CU7" s="444"/>
      <c r="CV7" s="444"/>
      <c r="CW7" s="444"/>
      <c r="CX7" s="444"/>
      <c r="CY7" s="444"/>
      <c r="CZ7" s="444"/>
      <c r="DA7" s="445"/>
      <c r="DB7" s="443">
        <v>26880394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92</v>
      </c>
      <c r="AV8" s="476"/>
      <c r="AW8" s="476"/>
      <c r="AX8" s="476"/>
      <c r="AY8" s="477" t="s">
        <v>106</v>
      </c>
      <c r="AZ8" s="478"/>
      <c r="BA8" s="478"/>
      <c r="BB8" s="478"/>
      <c r="BC8" s="478"/>
      <c r="BD8" s="478"/>
      <c r="BE8" s="478"/>
      <c r="BF8" s="478"/>
      <c r="BG8" s="478"/>
      <c r="BH8" s="478"/>
      <c r="BI8" s="478"/>
      <c r="BJ8" s="478"/>
      <c r="BK8" s="478"/>
      <c r="BL8" s="478"/>
      <c r="BM8" s="479"/>
      <c r="BN8" s="443">
        <v>833597</v>
      </c>
      <c r="BO8" s="444"/>
      <c r="BP8" s="444"/>
      <c r="BQ8" s="444"/>
      <c r="BR8" s="444"/>
      <c r="BS8" s="444"/>
      <c r="BT8" s="444"/>
      <c r="BU8" s="445"/>
      <c r="BV8" s="443">
        <v>741430</v>
      </c>
      <c r="BW8" s="444"/>
      <c r="BX8" s="444"/>
      <c r="BY8" s="444"/>
      <c r="BZ8" s="444"/>
      <c r="CA8" s="444"/>
      <c r="CB8" s="444"/>
      <c r="CC8" s="445"/>
      <c r="CD8" s="446" t="s">
        <v>107</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0.67</v>
      </c>
      <c r="DC8" s="484"/>
      <c r="DD8" s="484"/>
      <c r="DE8" s="484"/>
      <c r="DF8" s="484"/>
      <c r="DG8" s="484"/>
      <c r="DH8" s="484"/>
      <c r="DI8" s="485"/>
    </row>
    <row r="9" spans="1:119" ht="18.75" customHeight="1" thickBot="1" x14ac:dyDescent="0.25">
      <c r="A9" s="181"/>
      <c r="B9" s="437" t="s">
        <v>108</v>
      </c>
      <c r="C9" s="438"/>
      <c r="D9" s="438"/>
      <c r="E9" s="438"/>
      <c r="F9" s="438"/>
      <c r="G9" s="438"/>
      <c r="H9" s="438"/>
      <c r="I9" s="438"/>
      <c r="J9" s="438"/>
      <c r="K9" s="486"/>
      <c r="L9" s="487" t="s">
        <v>109</v>
      </c>
      <c r="M9" s="488"/>
      <c r="N9" s="488"/>
      <c r="O9" s="488"/>
      <c r="P9" s="488"/>
      <c r="Q9" s="489"/>
      <c r="R9" s="490">
        <v>106216</v>
      </c>
      <c r="S9" s="491"/>
      <c r="T9" s="491"/>
      <c r="U9" s="491"/>
      <c r="V9" s="492"/>
      <c r="W9" s="400" t="s">
        <v>110</v>
      </c>
      <c r="X9" s="401"/>
      <c r="Y9" s="401"/>
      <c r="Z9" s="401"/>
      <c r="AA9" s="401"/>
      <c r="AB9" s="401"/>
      <c r="AC9" s="401"/>
      <c r="AD9" s="401"/>
      <c r="AE9" s="401"/>
      <c r="AF9" s="401"/>
      <c r="AG9" s="401"/>
      <c r="AH9" s="401"/>
      <c r="AI9" s="401"/>
      <c r="AJ9" s="401"/>
      <c r="AK9" s="401"/>
      <c r="AL9" s="402"/>
      <c r="AM9" s="472" t="s">
        <v>111</v>
      </c>
      <c r="AN9" s="473"/>
      <c r="AO9" s="473"/>
      <c r="AP9" s="473"/>
      <c r="AQ9" s="473"/>
      <c r="AR9" s="473"/>
      <c r="AS9" s="473"/>
      <c r="AT9" s="474"/>
      <c r="AU9" s="475" t="s">
        <v>112</v>
      </c>
      <c r="AV9" s="476"/>
      <c r="AW9" s="476"/>
      <c r="AX9" s="476"/>
      <c r="AY9" s="477" t="s">
        <v>113</v>
      </c>
      <c r="AZ9" s="478"/>
      <c r="BA9" s="478"/>
      <c r="BB9" s="478"/>
      <c r="BC9" s="478"/>
      <c r="BD9" s="478"/>
      <c r="BE9" s="478"/>
      <c r="BF9" s="478"/>
      <c r="BG9" s="478"/>
      <c r="BH9" s="478"/>
      <c r="BI9" s="478"/>
      <c r="BJ9" s="478"/>
      <c r="BK9" s="478"/>
      <c r="BL9" s="478"/>
      <c r="BM9" s="479"/>
      <c r="BN9" s="443">
        <v>92167</v>
      </c>
      <c r="BO9" s="444"/>
      <c r="BP9" s="444"/>
      <c r="BQ9" s="444"/>
      <c r="BR9" s="444"/>
      <c r="BS9" s="444"/>
      <c r="BT9" s="444"/>
      <c r="BU9" s="445"/>
      <c r="BV9" s="443">
        <v>92319</v>
      </c>
      <c r="BW9" s="444"/>
      <c r="BX9" s="444"/>
      <c r="BY9" s="444"/>
      <c r="BZ9" s="444"/>
      <c r="CA9" s="444"/>
      <c r="CB9" s="444"/>
      <c r="CC9" s="445"/>
      <c r="CD9" s="446" t="s">
        <v>114</v>
      </c>
      <c r="CE9" s="447"/>
      <c r="CF9" s="447"/>
      <c r="CG9" s="447"/>
      <c r="CH9" s="447"/>
      <c r="CI9" s="447"/>
      <c r="CJ9" s="447"/>
      <c r="CK9" s="447"/>
      <c r="CL9" s="447"/>
      <c r="CM9" s="447"/>
      <c r="CN9" s="447"/>
      <c r="CO9" s="447"/>
      <c r="CP9" s="447"/>
      <c r="CQ9" s="447"/>
      <c r="CR9" s="447"/>
      <c r="CS9" s="448"/>
      <c r="CT9" s="440">
        <v>16.100000000000001</v>
      </c>
      <c r="CU9" s="441"/>
      <c r="CV9" s="441"/>
      <c r="CW9" s="441"/>
      <c r="CX9" s="441"/>
      <c r="CY9" s="441"/>
      <c r="CZ9" s="441"/>
      <c r="DA9" s="442"/>
      <c r="DB9" s="440">
        <v>17.5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115</v>
      </c>
      <c r="M10" s="473"/>
      <c r="N10" s="473"/>
      <c r="O10" s="473"/>
      <c r="P10" s="473"/>
      <c r="Q10" s="474"/>
      <c r="R10" s="494">
        <v>106919</v>
      </c>
      <c r="S10" s="495"/>
      <c r="T10" s="495"/>
      <c r="U10" s="495"/>
      <c r="V10" s="496"/>
      <c r="W10" s="431"/>
      <c r="X10" s="432"/>
      <c r="Y10" s="432"/>
      <c r="Z10" s="432"/>
      <c r="AA10" s="432"/>
      <c r="AB10" s="432"/>
      <c r="AC10" s="432"/>
      <c r="AD10" s="432"/>
      <c r="AE10" s="432"/>
      <c r="AF10" s="432"/>
      <c r="AG10" s="432"/>
      <c r="AH10" s="432"/>
      <c r="AI10" s="432"/>
      <c r="AJ10" s="432"/>
      <c r="AK10" s="432"/>
      <c r="AL10" s="435"/>
      <c r="AM10" s="472" t="s">
        <v>116</v>
      </c>
      <c r="AN10" s="473"/>
      <c r="AO10" s="473"/>
      <c r="AP10" s="473"/>
      <c r="AQ10" s="473"/>
      <c r="AR10" s="473"/>
      <c r="AS10" s="473"/>
      <c r="AT10" s="474"/>
      <c r="AU10" s="475" t="s">
        <v>92</v>
      </c>
      <c r="AV10" s="476"/>
      <c r="AW10" s="476"/>
      <c r="AX10" s="476"/>
      <c r="AY10" s="477" t="s">
        <v>117</v>
      </c>
      <c r="AZ10" s="478"/>
      <c r="BA10" s="478"/>
      <c r="BB10" s="478"/>
      <c r="BC10" s="478"/>
      <c r="BD10" s="478"/>
      <c r="BE10" s="478"/>
      <c r="BF10" s="478"/>
      <c r="BG10" s="478"/>
      <c r="BH10" s="478"/>
      <c r="BI10" s="478"/>
      <c r="BJ10" s="478"/>
      <c r="BK10" s="478"/>
      <c r="BL10" s="478"/>
      <c r="BM10" s="479"/>
      <c r="BN10" s="443">
        <v>1261</v>
      </c>
      <c r="BO10" s="444"/>
      <c r="BP10" s="444"/>
      <c r="BQ10" s="444"/>
      <c r="BR10" s="444"/>
      <c r="BS10" s="444"/>
      <c r="BT10" s="444"/>
      <c r="BU10" s="445"/>
      <c r="BV10" s="443">
        <v>1190</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112</v>
      </c>
      <c r="AV11" s="476"/>
      <c r="AW11" s="476"/>
      <c r="AX11" s="476"/>
      <c r="AY11" s="477" t="s">
        <v>122</v>
      </c>
      <c r="AZ11" s="478"/>
      <c r="BA11" s="478"/>
      <c r="BB11" s="478"/>
      <c r="BC11" s="478"/>
      <c r="BD11" s="478"/>
      <c r="BE11" s="478"/>
      <c r="BF11" s="478"/>
      <c r="BG11" s="478"/>
      <c r="BH11" s="478"/>
      <c r="BI11" s="478"/>
      <c r="BJ11" s="478"/>
      <c r="BK11" s="478"/>
      <c r="BL11" s="478"/>
      <c r="BM11" s="479"/>
      <c r="BN11" s="443">
        <v>282873</v>
      </c>
      <c r="BO11" s="444"/>
      <c r="BP11" s="444"/>
      <c r="BQ11" s="444"/>
      <c r="BR11" s="444"/>
      <c r="BS11" s="444"/>
      <c r="BT11" s="444"/>
      <c r="BU11" s="445"/>
      <c r="BV11" s="443">
        <v>538650</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x14ac:dyDescent="0.2">
      <c r="A12" s="181"/>
      <c r="B12" s="503" t="s">
        <v>125</v>
      </c>
      <c r="C12" s="504"/>
      <c r="D12" s="504"/>
      <c r="E12" s="504"/>
      <c r="F12" s="504"/>
      <c r="G12" s="504"/>
      <c r="H12" s="504"/>
      <c r="I12" s="504"/>
      <c r="J12" s="504"/>
      <c r="K12" s="505"/>
      <c r="L12" s="512" t="s">
        <v>126</v>
      </c>
      <c r="M12" s="513"/>
      <c r="N12" s="513"/>
      <c r="O12" s="513"/>
      <c r="P12" s="513"/>
      <c r="Q12" s="514"/>
      <c r="R12" s="515">
        <v>106104</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92</v>
      </c>
      <c r="AV12" s="476"/>
      <c r="AW12" s="476"/>
      <c r="AX12" s="476"/>
      <c r="AY12" s="477" t="s">
        <v>130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490000</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132</v>
      </c>
      <c r="N13" s="535"/>
      <c r="O13" s="535"/>
      <c r="P13" s="535"/>
      <c r="Q13" s="536"/>
      <c r="R13" s="527">
        <v>103089</v>
      </c>
      <c r="S13" s="528"/>
      <c r="T13" s="528"/>
      <c r="U13" s="528"/>
      <c r="V13" s="529"/>
      <c r="W13" s="459" t="s">
        <v>133</v>
      </c>
      <c r="X13" s="460"/>
      <c r="Y13" s="460"/>
      <c r="Z13" s="460"/>
      <c r="AA13" s="460"/>
      <c r="AB13" s="450"/>
      <c r="AC13" s="494">
        <v>1035</v>
      </c>
      <c r="AD13" s="495"/>
      <c r="AE13" s="495"/>
      <c r="AF13" s="495"/>
      <c r="AG13" s="537"/>
      <c r="AH13" s="494">
        <v>1146</v>
      </c>
      <c r="AI13" s="495"/>
      <c r="AJ13" s="495"/>
      <c r="AK13" s="495"/>
      <c r="AL13" s="496"/>
      <c r="AM13" s="472" t="s">
        <v>134</v>
      </c>
      <c r="AN13" s="473"/>
      <c r="AO13" s="473"/>
      <c r="AP13" s="473"/>
      <c r="AQ13" s="473"/>
      <c r="AR13" s="473"/>
      <c r="AS13" s="473"/>
      <c r="AT13" s="474"/>
      <c r="AU13" s="475" t="s">
        <v>112</v>
      </c>
      <c r="AV13" s="476"/>
      <c r="AW13" s="476"/>
      <c r="AX13" s="476"/>
      <c r="AY13" s="477" t="s">
        <v>135</v>
      </c>
      <c r="AZ13" s="478"/>
      <c r="BA13" s="478"/>
      <c r="BB13" s="478"/>
      <c r="BC13" s="478"/>
      <c r="BD13" s="478"/>
      <c r="BE13" s="478"/>
      <c r="BF13" s="478"/>
      <c r="BG13" s="478"/>
      <c r="BH13" s="478"/>
      <c r="BI13" s="478"/>
      <c r="BJ13" s="478"/>
      <c r="BK13" s="478"/>
      <c r="BL13" s="478"/>
      <c r="BM13" s="479"/>
      <c r="BN13" s="443">
        <v>376301</v>
      </c>
      <c r="BO13" s="444"/>
      <c r="BP13" s="444"/>
      <c r="BQ13" s="444"/>
      <c r="BR13" s="444"/>
      <c r="BS13" s="444"/>
      <c r="BT13" s="444"/>
      <c r="BU13" s="445"/>
      <c r="BV13" s="443">
        <v>142159</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11.7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137</v>
      </c>
      <c r="M14" s="525"/>
      <c r="N14" s="525"/>
      <c r="O14" s="525"/>
      <c r="P14" s="525"/>
      <c r="Q14" s="526"/>
      <c r="R14" s="527">
        <v>106405</v>
      </c>
      <c r="S14" s="528"/>
      <c r="T14" s="528"/>
      <c r="U14" s="528"/>
      <c r="V14" s="529"/>
      <c r="W14" s="433"/>
      <c r="X14" s="434"/>
      <c r="Y14" s="434"/>
      <c r="Z14" s="434"/>
      <c r="AA14" s="434"/>
      <c r="AB14" s="423"/>
      <c r="AC14" s="530">
        <v>1.9</v>
      </c>
      <c r="AD14" s="531"/>
      <c r="AE14" s="531"/>
      <c r="AF14" s="531"/>
      <c r="AG14" s="532"/>
      <c r="AH14" s="530">
        <v>2.2000000000000002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v>102.1</v>
      </c>
      <c r="CU14" s="542"/>
      <c r="CV14" s="542"/>
      <c r="CW14" s="542"/>
      <c r="CX14" s="542"/>
      <c r="CY14" s="542"/>
      <c r="CZ14" s="542"/>
      <c r="DA14" s="543"/>
      <c r="DB14" s="541">
        <v>112.3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132</v>
      </c>
      <c r="N15" s="535"/>
      <c r="O15" s="535"/>
      <c r="P15" s="535"/>
      <c r="Q15" s="536"/>
      <c r="R15" s="527">
        <v>103797</v>
      </c>
      <c r="S15" s="528"/>
      <c r="T15" s="528"/>
      <c r="U15" s="528"/>
      <c r="V15" s="529"/>
      <c r="W15" s="459" t="s">
        <v>139</v>
      </c>
      <c r="X15" s="460"/>
      <c r="Y15" s="460"/>
      <c r="Z15" s="460"/>
      <c r="AA15" s="460"/>
      <c r="AB15" s="450"/>
      <c r="AC15" s="494">
        <v>20468</v>
      </c>
      <c r="AD15" s="495"/>
      <c r="AE15" s="495"/>
      <c r="AF15" s="495"/>
      <c r="AG15" s="537"/>
      <c r="AH15" s="494">
        <v>20224</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15360054</v>
      </c>
      <c r="BO15" s="407"/>
      <c r="BP15" s="407"/>
      <c r="BQ15" s="407"/>
      <c r="BR15" s="407"/>
      <c r="BS15" s="407"/>
      <c r="BT15" s="407"/>
      <c r="BU15" s="408"/>
      <c r="BV15" s="406">
        <v>14495691</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38</v>
      </c>
      <c r="AD16" s="531"/>
      <c r="AE16" s="531"/>
      <c r="AF16" s="531"/>
      <c r="AG16" s="532"/>
      <c r="AH16" s="530">
        <v>38.200000000000003</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23291953</v>
      </c>
      <c r="BO16" s="444"/>
      <c r="BP16" s="444"/>
      <c r="BQ16" s="444"/>
      <c r="BR16" s="444"/>
      <c r="BS16" s="444"/>
      <c r="BT16" s="444"/>
      <c r="BU16" s="445"/>
      <c r="BV16" s="443">
        <v>22563608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145</v>
      </c>
      <c r="N17" s="555"/>
      <c r="O17" s="555"/>
      <c r="P17" s="555"/>
      <c r="Q17" s="556"/>
      <c r="R17" s="549" t="s">
        <v>120</v>
      </c>
      <c r="S17" s="550"/>
      <c r="T17" s="550"/>
      <c r="U17" s="550"/>
      <c r="V17" s="551"/>
      <c r="W17" s="459" t="s">
        <v>146</v>
      </c>
      <c r="X17" s="460"/>
      <c r="Y17" s="460"/>
      <c r="Z17" s="460"/>
      <c r="AA17" s="460"/>
      <c r="AB17" s="450"/>
      <c r="AC17" s="494">
        <v>32311</v>
      </c>
      <c r="AD17" s="495"/>
      <c r="AE17" s="495"/>
      <c r="AF17" s="495"/>
      <c r="AG17" s="537"/>
      <c r="AH17" s="494">
        <v>31617</v>
      </c>
      <c r="AI17" s="495"/>
      <c r="AJ17" s="495"/>
      <c r="AK17" s="495"/>
      <c r="AL17" s="496"/>
      <c r="AM17" s="472"/>
      <c r="AN17" s="473"/>
      <c r="AO17" s="473"/>
      <c r="AP17" s="473"/>
      <c r="AQ17" s="473"/>
      <c r="AR17" s="473"/>
      <c r="AS17" s="473"/>
      <c r="AT17" s="474"/>
      <c r="AU17" s="475"/>
      <c r="AV17" s="476"/>
      <c r="AW17" s="476"/>
      <c r="AX17" s="476"/>
      <c r="AY17" s="477" t="s">
        <v>147</v>
      </c>
      <c r="AZ17" s="478"/>
      <c r="BA17" s="478"/>
      <c r="BB17" s="478"/>
      <c r="BC17" s="478"/>
      <c r="BD17" s="478"/>
      <c r="BE17" s="478"/>
      <c r="BF17" s="478"/>
      <c r="BG17" s="478"/>
      <c r="BH17" s="478"/>
      <c r="BI17" s="478"/>
      <c r="BJ17" s="478"/>
      <c r="BK17" s="478"/>
      <c r="BL17" s="478"/>
      <c r="BM17" s="479"/>
      <c r="BN17" s="443">
        <v>19412609</v>
      </c>
      <c r="BO17" s="444"/>
      <c r="BP17" s="444"/>
      <c r="BQ17" s="444"/>
      <c r="BR17" s="444"/>
      <c r="BS17" s="444"/>
      <c r="BT17" s="444"/>
      <c r="BU17" s="445"/>
      <c r="BV17" s="443">
        <v>18289531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148</v>
      </c>
      <c r="C18" s="486"/>
      <c r="D18" s="486"/>
      <c r="E18" s="566"/>
      <c r="F18" s="566"/>
      <c r="G18" s="566"/>
      <c r="H18" s="566"/>
      <c r="I18" s="566"/>
      <c r="J18" s="566"/>
      <c r="K18" s="566"/>
      <c r="L18" s="567">
        <v>371.05</v>
      </c>
      <c r="M18" s="567"/>
      <c r="N18" s="567"/>
      <c r="O18" s="567"/>
      <c r="P18" s="567"/>
      <c r="Q18" s="567"/>
      <c r="R18" s="568"/>
      <c r="S18" s="568"/>
      <c r="T18" s="568"/>
      <c r="U18" s="568"/>
      <c r="V18" s="569"/>
      <c r="W18" s="461"/>
      <c r="X18" s="462"/>
      <c r="Y18" s="462"/>
      <c r="Z18" s="462"/>
      <c r="AA18" s="462"/>
      <c r="AB18" s="453"/>
      <c r="AC18" s="570">
        <v>60</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149</v>
      </c>
      <c r="AZ18" s="478"/>
      <c r="BA18" s="478"/>
      <c r="BB18" s="478"/>
      <c r="BC18" s="478"/>
      <c r="BD18" s="478"/>
      <c r="BE18" s="478"/>
      <c r="BF18" s="478"/>
      <c r="BG18" s="478"/>
      <c r="BH18" s="478"/>
      <c r="BI18" s="478"/>
      <c r="BJ18" s="478"/>
      <c r="BK18" s="478"/>
      <c r="BL18" s="478"/>
      <c r="BM18" s="479"/>
      <c r="BN18" s="443">
        <v>26845668</v>
      </c>
      <c r="BO18" s="444"/>
      <c r="BP18" s="444"/>
      <c r="BQ18" s="444"/>
      <c r="BR18" s="444"/>
      <c r="BS18" s="444"/>
      <c r="BT18" s="444"/>
      <c r="BU18" s="445"/>
      <c r="BV18" s="443">
        <v>25945777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150</v>
      </c>
      <c r="C19" s="486"/>
      <c r="D19" s="486"/>
      <c r="E19" s="566"/>
      <c r="F19" s="566"/>
      <c r="G19" s="566"/>
      <c r="H19" s="566"/>
      <c r="I19" s="566"/>
      <c r="J19" s="566"/>
      <c r="K19" s="566"/>
      <c r="L19" s="574">
        <v>286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151</v>
      </c>
      <c r="AZ19" s="478"/>
      <c r="BA19" s="478"/>
      <c r="BB19" s="478"/>
      <c r="BC19" s="478"/>
      <c r="BD19" s="478"/>
      <c r="BE19" s="478"/>
      <c r="BF19" s="478"/>
      <c r="BG19" s="478"/>
      <c r="BH19" s="478"/>
      <c r="BI19" s="478"/>
      <c r="BJ19" s="478"/>
      <c r="BK19" s="478"/>
      <c r="BL19" s="478"/>
      <c r="BM19" s="479"/>
      <c r="BN19" s="443">
        <v>34681996</v>
      </c>
      <c r="BO19" s="444"/>
      <c r="BP19" s="444"/>
      <c r="BQ19" s="444"/>
      <c r="BR19" s="444"/>
      <c r="BS19" s="444"/>
      <c r="BT19" s="444"/>
      <c r="BU19" s="445"/>
      <c r="BV19" s="443">
        <v>34534463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152</v>
      </c>
      <c r="C20" s="486"/>
      <c r="D20" s="486"/>
      <c r="E20" s="566"/>
      <c r="F20" s="566"/>
      <c r="G20" s="566"/>
      <c r="H20" s="566"/>
      <c r="I20" s="566"/>
      <c r="J20" s="566"/>
      <c r="K20" s="566"/>
      <c r="L20" s="574">
        <v>41312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154</v>
      </c>
      <c r="C22" s="587"/>
      <c r="D22" s="588"/>
      <c r="E22" s="455" t="s">
        <v>1</v>
      </c>
      <c r="F22" s="460"/>
      <c r="G22" s="460"/>
      <c r="H22" s="460"/>
      <c r="I22" s="460"/>
      <c r="J22" s="460"/>
      <c r="K22" s="450"/>
      <c r="L22" s="455" t="s">
        <v>155</v>
      </c>
      <c r="M22" s="460"/>
      <c r="N22" s="460"/>
      <c r="O22" s="460"/>
      <c r="P22" s="450"/>
      <c r="Q22" s="618" t="s">
        <v>156</v>
      </c>
      <c r="R22" s="619"/>
      <c r="S22" s="619"/>
      <c r="T22" s="619"/>
      <c r="U22" s="619"/>
      <c r="V22" s="620"/>
      <c r="W22" s="586" t="s">
        <v>157</v>
      </c>
      <c r="X22" s="587"/>
      <c r="Y22" s="588"/>
      <c r="Z22" s="455" t="s">
        <v>1</v>
      </c>
      <c r="AA22" s="460"/>
      <c r="AB22" s="460"/>
      <c r="AC22" s="460"/>
      <c r="AD22" s="460"/>
      <c r="AE22" s="460"/>
      <c r="AF22" s="460"/>
      <c r="AG22" s="450"/>
      <c r="AH22" s="624" t="s">
        <v>158</v>
      </c>
      <c r="AI22" s="460"/>
      <c r="AJ22" s="460"/>
      <c r="AK22" s="460"/>
      <c r="AL22" s="450"/>
      <c r="AM22" s="624" t="s">
        <v>159</v>
      </c>
      <c r="AN22" s="625"/>
      <c r="AO22" s="625"/>
      <c r="AP22" s="625"/>
      <c r="AQ22" s="625"/>
      <c r="AR22" s="626"/>
      <c r="AS22" s="618" t="s">
        <v>156</v>
      </c>
      <c r="AT22" s="619"/>
      <c r="AU22" s="619"/>
      <c r="AV22" s="619"/>
      <c r="AW22" s="619"/>
      <c r="AX22" s="630"/>
      <c r="AY22" s="403" t="s">
        <v>160</v>
      </c>
      <c r="AZ22" s="404"/>
      <c r="BA22" s="404"/>
      <c r="BB22" s="404"/>
      <c r="BC22" s="404"/>
      <c r="BD22" s="404"/>
      <c r="BE22" s="404"/>
      <c r="BF22" s="404"/>
      <c r="BG22" s="404"/>
      <c r="BH22" s="404"/>
      <c r="BI22" s="404"/>
      <c r="BJ22" s="404"/>
      <c r="BK22" s="404"/>
      <c r="BL22" s="404"/>
      <c r="BM22" s="405"/>
      <c r="BN22" s="406">
        <v>61380096</v>
      </c>
      <c r="BO22" s="407"/>
      <c r="BP22" s="407"/>
      <c r="BQ22" s="407"/>
      <c r="BR22" s="407"/>
      <c r="BS22" s="407"/>
      <c r="BT22" s="407"/>
      <c r="BU22" s="408"/>
      <c r="BV22" s="406">
        <v>63311709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161</v>
      </c>
      <c r="AZ23" s="478"/>
      <c r="BA23" s="478"/>
      <c r="BB23" s="478"/>
      <c r="BC23" s="478"/>
      <c r="BD23" s="478"/>
      <c r="BE23" s="478"/>
      <c r="BF23" s="478"/>
      <c r="BG23" s="478"/>
      <c r="BH23" s="478"/>
      <c r="BI23" s="478"/>
      <c r="BJ23" s="478"/>
      <c r="BK23" s="478"/>
      <c r="BL23" s="478"/>
      <c r="BM23" s="479"/>
      <c r="BN23" s="443">
        <v>26398768</v>
      </c>
      <c r="BO23" s="444"/>
      <c r="BP23" s="444"/>
      <c r="BQ23" s="444"/>
      <c r="BR23" s="444"/>
      <c r="BS23" s="444"/>
      <c r="BT23" s="444"/>
      <c r="BU23" s="445"/>
      <c r="BV23" s="443">
        <v>27818101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162</v>
      </c>
      <c r="F24" s="473"/>
      <c r="G24" s="473"/>
      <c r="H24" s="473"/>
      <c r="I24" s="473"/>
      <c r="J24" s="473"/>
      <c r="K24" s="474"/>
      <c r="L24" s="494">
        <v>1</v>
      </c>
      <c r="M24" s="495"/>
      <c r="N24" s="495"/>
      <c r="O24" s="495"/>
      <c r="P24" s="537"/>
      <c r="Q24" s="494">
        <v>9450</v>
      </c>
      <c r="R24" s="495"/>
      <c r="S24" s="495"/>
      <c r="T24" s="495"/>
      <c r="U24" s="495"/>
      <c r="V24" s="537"/>
      <c r="W24" s="589"/>
      <c r="X24" s="590"/>
      <c r="Y24" s="591"/>
      <c r="Z24" s="493" t="s">
        <v>163</v>
      </c>
      <c r="AA24" s="473"/>
      <c r="AB24" s="473"/>
      <c r="AC24" s="473"/>
      <c r="AD24" s="473"/>
      <c r="AE24" s="473"/>
      <c r="AF24" s="473"/>
      <c r="AG24" s="474"/>
      <c r="AH24" s="494">
        <v>585</v>
      </c>
      <c r="AI24" s="495"/>
      <c r="AJ24" s="495"/>
      <c r="AK24" s="495"/>
      <c r="AL24" s="537"/>
      <c r="AM24" s="494">
        <v>1840995</v>
      </c>
      <c r="AN24" s="495"/>
      <c r="AO24" s="495"/>
      <c r="AP24" s="495"/>
      <c r="AQ24" s="495"/>
      <c r="AR24" s="537"/>
      <c r="AS24" s="494">
        <v>3147</v>
      </c>
      <c r="AT24" s="495"/>
      <c r="AU24" s="495"/>
      <c r="AV24" s="495"/>
      <c r="AW24" s="495"/>
      <c r="AX24" s="496"/>
      <c r="AY24" s="559" t="s">
        <v>164</v>
      </c>
      <c r="AZ24" s="560"/>
      <c r="BA24" s="560"/>
      <c r="BB24" s="560"/>
      <c r="BC24" s="560"/>
      <c r="BD24" s="560"/>
      <c r="BE24" s="560"/>
      <c r="BF24" s="560"/>
      <c r="BG24" s="560"/>
      <c r="BH24" s="560"/>
      <c r="BI24" s="560"/>
      <c r="BJ24" s="560"/>
      <c r="BK24" s="560"/>
      <c r="BL24" s="560"/>
      <c r="BM24" s="561"/>
      <c r="BN24" s="443">
        <v>41971161</v>
      </c>
      <c r="BO24" s="444"/>
      <c r="BP24" s="444"/>
      <c r="BQ24" s="444"/>
      <c r="BR24" s="444"/>
      <c r="BS24" s="444"/>
      <c r="BT24" s="444"/>
      <c r="BU24" s="445"/>
      <c r="BV24" s="443">
        <v>42467812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165</v>
      </c>
      <c r="F25" s="473"/>
      <c r="G25" s="473"/>
      <c r="H25" s="473"/>
      <c r="I25" s="473"/>
      <c r="J25" s="473"/>
      <c r="K25" s="474"/>
      <c r="L25" s="494">
        <v>2</v>
      </c>
      <c r="M25" s="495"/>
      <c r="N25" s="495"/>
      <c r="O25" s="495"/>
      <c r="P25" s="537"/>
      <c r="Q25" s="494">
        <v>7740</v>
      </c>
      <c r="R25" s="495"/>
      <c r="S25" s="495"/>
      <c r="T25" s="495"/>
      <c r="U25" s="495"/>
      <c r="V25" s="537"/>
      <c r="W25" s="589"/>
      <c r="X25" s="590"/>
      <c r="Y25" s="591"/>
      <c r="Z25" s="493" t="s">
        <v>166</v>
      </c>
      <c r="AA25" s="473"/>
      <c r="AB25" s="473"/>
      <c r="AC25" s="473"/>
      <c r="AD25" s="473"/>
      <c r="AE25" s="473"/>
      <c r="AF25" s="473"/>
      <c r="AG25" s="474"/>
      <c r="AH25" s="494">
        <v>132</v>
      </c>
      <c r="AI25" s="495"/>
      <c r="AJ25" s="495"/>
      <c r="AK25" s="495"/>
      <c r="AL25" s="537"/>
      <c r="AM25" s="494">
        <v>370524</v>
      </c>
      <c r="AN25" s="495"/>
      <c r="AO25" s="495"/>
      <c r="AP25" s="495"/>
      <c r="AQ25" s="495"/>
      <c r="AR25" s="537"/>
      <c r="AS25" s="494">
        <v>2807</v>
      </c>
      <c r="AT25" s="495"/>
      <c r="AU25" s="495"/>
      <c r="AV25" s="495"/>
      <c r="AW25" s="495"/>
      <c r="AX25" s="496"/>
      <c r="AY25" s="403" t="s">
        <v>167</v>
      </c>
      <c r="AZ25" s="404"/>
      <c r="BA25" s="404"/>
      <c r="BB25" s="404"/>
      <c r="BC25" s="404"/>
      <c r="BD25" s="404"/>
      <c r="BE25" s="404"/>
      <c r="BF25" s="404"/>
      <c r="BG25" s="404"/>
      <c r="BH25" s="404"/>
      <c r="BI25" s="404"/>
      <c r="BJ25" s="404"/>
      <c r="BK25" s="404"/>
      <c r="BL25" s="404"/>
      <c r="BM25" s="405"/>
      <c r="BN25" s="406">
        <v>7527958</v>
      </c>
      <c r="BO25" s="407"/>
      <c r="BP25" s="407"/>
      <c r="BQ25" s="407"/>
      <c r="BR25" s="407"/>
      <c r="BS25" s="407"/>
      <c r="BT25" s="407"/>
      <c r="BU25" s="408"/>
      <c r="BV25" s="406">
        <v>7676173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168</v>
      </c>
      <c r="F26" s="473"/>
      <c r="G26" s="473"/>
      <c r="H26" s="473"/>
      <c r="I26" s="473"/>
      <c r="J26" s="473"/>
      <c r="K26" s="474"/>
      <c r="L26" s="494">
        <v>1</v>
      </c>
      <c r="M26" s="495"/>
      <c r="N26" s="495"/>
      <c r="O26" s="495"/>
      <c r="P26" s="537"/>
      <c r="Q26" s="494">
        <v>6660</v>
      </c>
      <c r="R26" s="495"/>
      <c r="S26" s="495"/>
      <c r="T26" s="495"/>
      <c r="U26" s="495"/>
      <c r="V26" s="537"/>
      <c r="W26" s="589"/>
      <c r="X26" s="590"/>
      <c r="Y26" s="591"/>
      <c r="Z26" s="493" t="s">
        <v>169</v>
      </c>
      <c r="AA26" s="595"/>
      <c r="AB26" s="595"/>
      <c r="AC26" s="595"/>
      <c r="AD26" s="595"/>
      <c r="AE26" s="595"/>
      <c r="AF26" s="595"/>
      <c r="AG26" s="596"/>
      <c r="AH26" s="494">
        <v>35</v>
      </c>
      <c r="AI26" s="495"/>
      <c r="AJ26" s="495"/>
      <c r="AK26" s="495"/>
      <c r="AL26" s="537"/>
      <c r="AM26" s="494">
        <v>104335</v>
      </c>
      <c r="AN26" s="495"/>
      <c r="AO26" s="495"/>
      <c r="AP26" s="495"/>
      <c r="AQ26" s="495"/>
      <c r="AR26" s="537"/>
      <c r="AS26" s="494">
        <v>2981</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6200</v>
      </c>
      <c r="R27" s="495"/>
      <c r="S27" s="495"/>
      <c r="T27" s="495"/>
      <c r="U27" s="495"/>
      <c r="V27" s="537"/>
      <c r="W27" s="589"/>
      <c r="X27" s="590"/>
      <c r="Y27" s="591"/>
      <c r="Z27" s="493" t="s">
        <v>172</v>
      </c>
      <c r="AA27" s="473"/>
      <c r="AB27" s="473"/>
      <c r="AC27" s="473"/>
      <c r="AD27" s="473"/>
      <c r="AE27" s="473"/>
      <c r="AF27" s="473"/>
      <c r="AG27" s="474"/>
      <c r="AH27" s="494">
        <v>35</v>
      </c>
      <c r="AI27" s="495"/>
      <c r="AJ27" s="495"/>
      <c r="AK27" s="495"/>
      <c r="AL27" s="537"/>
      <c r="AM27" s="494">
        <v>132020</v>
      </c>
      <c r="AN27" s="495"/>
      <c r="AO27" s="495"/>
      <c r="AP27" s="495"/>
      <c r="AQ27" s="495"/>
      <c r="AR27" s="537"/>
      <c r="AS27" s="494">
        <v>3772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124</v>
      </c>
      <c r="BO27" s="563"/>
      <c r="BP27" s="563"/>
      <c r="BQ27" s="563"/>
      <c r="BR27" s="563"/>
      <c r="BS27" s="563"/>
      <c r="BT27" s="563"/>
      <c r="BU27" s="564"/>
      <c r="BV27" s="562" t="s">
        <v>124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5500</v>
      </c>
      <c r="R28" s="495"/>
      <c r="S28" s="495"/>
      <c r="T28" s="495"/>
      <c r="U28" s="495"/>
      <c r="V28" s="537"/>
      <c r="W28" s="589"/>
      <c r="X28" s="590"/>
      <c r="Y28" s="591"/>
      <c r="Z28" s="493" t="s">
        <v>175</v>
      </c>
      <c r="AA28" s="473"/>
      <c r="AB28" s="473"/>
      <c r="AC28" s="473"/>
      <c r="AD28" s="473"/>
      <c r="AE28" s="473"/>
      <c r="AF28" s="473"/>
      <c r="AG28" s="474"/>
      <c r="AH28" s="494">
        <v>4</v>
      </c>
      <c r="AI28" s="495"/>
      <c r="AJ28" s="495"/>
      <c r="AK28" s="495"/>
      <c r="AL28" s="537"/>
      <c r="AM28" s="494">
        <v>12248</v>
      </c>
      <c r="AN28" s="495"/>
      <c r="AO28" s="495"/>
      <c r="AP28" s="495"/>
      <c r="AQ28" s="495"/>
      <c r="AR28" s="537"/>
      <c r="AS28" s="494">
        <v>3062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1935707</v>
      </c>
      <c r="BO28" s="407"/>
      <c r="BP28" s="407"/>
      <c r="BQ28" s="407"/>
      <c r="BR28" s="407"/>
      <c r="BS28" s="407"/>
      <c r="BT28" s="407"/>
      <c r="BU28" s="408"/>
      <c r="BV28" s="406">
        <v>1554446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20</v>
      </c>
      <c r="M29" s="495"/>
      <c r="N29" s="495"/>
      <c r="O29" s="495"/>
      <c r="P29" s="537"/>
      <c r="Q29" s="494">
        <v>5200</v>
      </c>
      <c r="R29" s="495"/>
      <c r="S29" s="495"/>
      <c r="T29" s="495"/>
      <c r="U29" s="495"/>
      <c r="V29" s="537"/>
      <c r="W29" s="592"/>
      <c r="X29" s="593"/>
      <c r="Y29" s="594"/>
      <c r="Z29" s="493" t="s">
        <v>178</v>
      </c>
      <c r="AA29" s="473"/>
      <c r="AB29" s="473"/>
      <c r="AC29" s="473"/>
      <c r="AD29" s="473"/>
      <c r="AE29" s="473"/>
      <c r="AF29" s="473"/>
      <c r="AG29" s="474"/>
      <c r="AH29" s="494">
        <v>624</v>
      </c>
      <c r="AI29" s="495"/>
      <c r="AJ29" s="495"/>
      <c r="AK29" s="495"/>
      <c r="AL29" s="537"/>
      <c r="AM29" s="494">
        <v>1985263</v>
      </c>
      <c r="AN29" s="495"/>
      <c r="AO29" s="495"/>
      <c r="AP29" s="495"/>
      <c r="AQ29" s="495"/>
      <c r="AR29" s="537"/>
      <c r="AS29" s="494">
        <v>3182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109117</v>
      </c>
      <c r="BO29" s="444"/>
      <c r="BP29" s="444"/>
      <c r="BQ29" s="444"/>
      <c r="BR29" s="444"/>
      <c r="BS29" s="444"/>
      <c r="BT29" s="444"/>
      <c r="BU29" s="445"/>
      <c r="BV29" s="443">
        <v>219114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3224446</v>
      </c>
      <c r="BO30" s="563"/>
      <c r="BP30" s="563"/>
      <c r="BQ30" s="563"/>
      <c r="BR30" s="563"/>
      <c r="BS30" s="563"/>
      <c r="BT30" s="563"/>
      <c r="BU30" s="564"/>
      <c r="BV30" s="562">
        <v>2800401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小松市国民健康保険事業特別会計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小松市水道事業会計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小松市産業団地事業特別会計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南加賀広域圏事務組合(一般会計)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小松市土地開発公社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小松市公債管理特別会計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小松市介護保険事業特別会計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小松市下水道事業会計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南加賀広域圏事務組合(ふるさと振興事業会計)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小松市開発公社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小松市後期高齢者医療特別会計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国民健康保険小松市民病院事業会計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南加賀広域圏事務組合(急病センター事業会計)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小松市まちづくり市民財団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南加賀広域圏事務組合(公設地方卸売市場事業会計)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こまつ賑わいセンター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南加賀広域圏事務組合(獣肉処理加工施設事業会計)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公立小松大学</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南加賀広域圏事務組合(し尿処理事業特別会計）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木場潟公園協会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南加賀広域圏事務組合(斎場事業特別会計）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手取川水防事務組合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石川県後期高齢者医療広域連合(一般会計)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石川県後期高齢者医療広域連合(後期高齢者医療特別会計)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eCT2aVlSYPzfYj7J9CEabRJcaH1Yvuq3tLBh7BlpZsoa+UDQBNMNHA8GbAFK/1YuyXuOpc2RkR6zAX3OovpeQ==" saltValue="S07bNMg988q0TaYmf+/k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9" zoomScaleSheetLayoutView="100" workbookViewId="0">
      <selection activeCell="G38" sqref="G3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537</v>
      </c>
      <c r="D34" s="1187"/>
      <c r="E34" s="1188"/>
      <c r="F34" s="32">
        <v>9.15</v>
      </c>
      <c r="G34" s="33">
        <v>13.79</v>
      </c>
      <c r="H34" s="33">
        <v>15.67</v>
      </c>
      <c r="I34" s="33">
        <v>19.39</v>
      </c>
      <c r="J34" s="34">
        <v>19.12</v>
      </c>
      <c r="K34" s="22"/>
      <c r="L34" s="22"/>
      <c r="M34" s="22"/>
      <c r="N34" s="22"/>
      <c r="O34" s="22"/>
      <c r="P34" s="22"/>
    </row>
    <row r="35" spans="1:16" ht="39" customHeight="1" x14ac:dyDescent="0.2">
      <c r="A35" s="22"/>
      <c r="B35" s="35"/>
      <c r="C35" s="1181" t="s">
        <v>538</v>
      </c>
      <c r="D35" s="1182"/>
      <c r="E35" s="1183"/>
      <c r="F35" s="36">
        <v>9.5399999999999991</v>
      </c>
      <c r="G35" s="37">
        <v>7.89</v>
      </c>
      <c r="H35" s="37">
        <v>8.61</v>
      </c>
      <c r="I35" s="37">
        <v>10.37</v>
      </c>
      <c r="J35" s="38">
        <v>10.56</v>
      </c>
      <c r="K35" s="22"/>
      <c r="L35" s="22"/>
      <c r="M35" s="22"/>
      <c r="N35" s="22"/>
      <c r="O35" s="22"/>
      <c r="P35" s="22"/>
    </row>
    <row r="36" spans="1:16" ht="39" customHeight="1" x14ac:dyDescent="0.2">
      <c r="A36" s="22"/>
      <c r="B36" s="35"/>
      <c r="C36" s="1181" t="s">
        <v>539</v>
      </c>
      <c r="D36" s="1182"/>
      <c r="E36" s="1183"/>
      <c r="F36" s="36">
        <v>2.69</v>
      </c>
      <c r="G36" s="37">
        <v>2.37</v>
      </c>
      <c r="H36" s="37">
        <v>2.35</v>
      </c>
      <c r="I36" s="37">
        <v>2.75</v>
      </c>
      <c r="J36" s="38">
        <v>3.01</v>
      </c>
      <c r="K36" s="22"/>
      <c r="L36" s="22"/>
      <c r="M36" s="22"/>
      <c r="N36" s="22"/>
      <c r="O36" s="22"/>
      <c r="P36" s="22"/>
    </row>
    <row r="37" spans="1:16" ht="39" customHeight="1" x14ac:dyDescent="0.2">
      <c r="A37" s="22"/>
      <c r="B37" s="35"/>
      <c r="C37" s="1181" t="s">
        <v>540</v>
      </c>
      <c r="D37" s="1182"/>
      <c r="E37" s="1183"/>
      <c r="F37" s="36">
        <v>2.73</v>
      </c>
      <c r="G37" s="37">
        <v>2.59</v>
      </c>
      <c r="H37" s="37">
        <v>2.14</v>
      </c>
      <c r="I37" s="37">
        <v>1.75</v>
      </c>
      <c r="J37" s="38">
        <v>1.36</v>
      </c>
      <c r="K37" s="22"/>
      <c r="L37" s="22"/>
      <c r="M37" s="22"/>
      <c r="N37" s="22"/>
      <c r="O37" s="22"/>
      <c r="P37" s="22"/>
    </row>
    <row r="38" spans="1:16" ht="39" customHeight="1" x14ac:dyDescent="0.2">
      <c r="A38" s="22"/>
      <c r="B38" s="35"/>
      <c r="C38" s="1181" t="s">
        <v>541</v>
      </c>
      <c r="D38" s="1182"/>
      <c r="E38" s="1183"/>
      <c r="F38" s="36">
        <v>0.69</v>
      </c>
      <c r="G38" s="37">
        <v>0.68</v>
      </c>
      <c r="H38" s="37">
        <v>0.67</v>
      </c>
      <c r="I38" s="37">
        <v>1.1499999999999999</v>
      </c>
      <c r="J38" s="38">
        <v>1.08</v>
      </c>
      <c r="K38" s="22"/>
      <c r="L38" s="22"/>
      <c r="M38" s="22"/>
      <c r="N38" s="22"/>
      <c r="O38" s="22"/>
      <c r="P38" s="22"/>
    </row>
    <row r="39" spans="1:16" ht="39" customHeight="1" x14ac:dyDescent="0.2">
      <c r="A39" s="22"/>
      <c r="B39" s="35"/>
      <c r="C39" s="1181" t="s">
        <v>542</v>
      </c>
      <c r="D39" s="1182"/>
      <c r="E39" s="1183"/>
      <c r="F39" s="36">
        <v>0.01</v>
      </c>
      <c r="G39" s="37">
        <v>0.01</v>
      </c>
      <c r="H39" s="37">
        <v>0.01</v>
      </c>
      <c r="I39" s="37">
        <v>0.01</v>
      </c>
      <c r="J39" s="38">
        <v>0.17</v>
      </c>
      <c r="K39" s="22"/>
      <c r="L39" s="22"/>
      <c r="M39" s="22"/>
      <c r="N39" s="22"/>
      <c r="O39" s="22"/>
      <c r="P39" s="22"/>
    </row>
    <row r="40" spans="1:16" ht="39" customHeight="1" x14ac:dyDescent="0.2">
      <c r="A40" s="22"/>
      <c r="B40" s="35"/>
      <c r="C40" s="1181" t="s">
        <v>543</v>
      </c>
      <c r="D40" s="1182"/>
      <c r="E40" s="1183"/>
      <c r="F40" s="36">
        <v>0</v>
      </c>
      <c r="G40" s="37">
        <v>0</v>
      </c>
      <c r="H40" s="37">
        <v>0</v>
      </c>
      <c r="I40" s="37">
        <v>0</v>
      </c>
      <c r="J40" s="38">
        <v>0</v>
      </c>
      <c r="K40" s="22"/>
      <c r="L40" s="22"/>
      <c r="M40" s="22"/>
      <c r="N40" s="22"/>
      <c r="O40" s="22"/>
      <c r="P40" s="22"/>
    </row>
    <row r="41" spans="1:16" ht="39" customHeight="1" x14ac:dyDescent="0.2">
      <c r="A41" s="22"/>
      <c r="B41" s="35"/>
      <c r="C41" s="1181" t="s">
        <v>544</v>
      </c>
      <c r="D41" s="1182"/>
      <c r="E41" s="1183"/>
      <c r="F41" s="36">
        <v>0.25</v>
      </c>
      <c r="G41" s="37">
        <v>0.23</v>
      </c>
      <c r="H41" s="37">
        <v>0.23</v>
      </c>
      <c r="I41" s="37">
        <v>0</v>
      </c>
      <c r="J41" s="38">
        <v>0</v>
      </c>
      <c r="K41" s="22"/>
      <c r="L41" s="22"/>
      <c r="M41" s="22"/>
      <c r="N41" s="22"/>
      <c r="O41" s="22"/>
      <c r="P41" s="22"/>
    </row>
    <row r="42" spans="1:16" ht="39" customHeight="1" x14ac:dyDescent="0.2">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0YsHv7Od7irRESQ05du6e2+x2SYVybuyYslm0TiGmNUSxH8LGOFfRn5YhDAugt+4/UpEjbcaF9Ri27dAhafaw==" saltValue="lA1831rlQpnq36R78Ii6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64" sqref="N6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5866</v>
      </c>
      <c r="L45" s="60">
        <v>5745</v>
      </c>
      <c r="M45" s="60">
        <v>6180</v>
      </c>
      <c r="N45" s="60">
        <v>5662</v>
      </c>
      <c r="O45" s="61">
        <v>5463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2245</v>
      </c>
      <c r="L48" s="64">
        <v>2312</v>
      </c>
      <c r="M48" s="64">
        <v>2324</v>
      </c>
      <c r="N48" s="64">
        <v>2286</v>
      </c>
      <c r="O48" s="65">
        <v>2316</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491</v>
      </c>
      <c r="L49" s="64">
        <v>3</v>
      </c>
      <c r="M49" s="64">
        <v>1</v>
      </c>
      <c r="N49" s="64">
        <v>1</v>
      </c>
      <c r="O49" s="65">
        <v>10</v>
      </c>
      <c r="P49" s="48"/>
      <c r="Q49" s="48"/>
      <c r="R49" s="48"/>
      <c r="S49" s="48"/>
      <c r="T49" s="48"/>
      <c r="U49" s="48"/>
    </row>
    <row r="50" spans="1:21" ht="30.75" customHeight="1" x14ac:dyDescent="0.2">
      <c r="A50" s="48"/>
      <c r="B50" s="1191"/>
      <c r="C50" s="1192"/>
      <c r="D50" s="62"/>
      <c r="E50" s="1197" t="s">
        <v>15</v>
      </c>
      <c r="F50" s="1197"/>
      <c r="G50" s="1197"/>
      <c r="H50" s="1197"/>
      <c r="I50" s="1197"/>
      <c r="J50" s="1198"/>
      <c r="K50" s="63">
        <v>26</v>
      </c>
      <c r="L50" s="64">
        <v>22</v>
      </c>
      <c r="M50" s="64">
        <v>2</v>
      </c>
      <c r="N50" s="64">
        <v>2</v>
      </c>
      <c r="O50" s="65">
        <v>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5546</v>
      </c>
      <c r="L52" s="64">
        <v>5392</v>
      </c>
      <c r="M52" s="64">
        <v>5783</v>
      </c>
      <c r="N52" s="64">
        <v>5325</v>
      </c>
      <c r="O52" s="65">
        <v>5264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2591</v>
      </c>
      <c r="L53" s="69">
        <v>2690</v>
      </c>
      <c r="M53" s="69">
        <v>2724</v>
      </c>
      <c r="N53" s="69">
        <v>2626</v>
      </c>
      <c r="O53" s="70">
        <v>2527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tH9NG80G+bOjylR77wP/v11KPRQzHciTnaXcCDghlIuvEPaPsUflNv0WhmhIY+BWbLin0F6yEzdvH3HYcn7w==" saltValue="exdBoWkVoRrSM6Nluu8S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I47" sqref="I47"/>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64992</v>
      </c>
      <c r="J41" s="356">
        <v>64967</v>
      </c>
      <c r="K41" s="356">
        <v>65040</v>
      </c>
      <c r="L41" s="356">
        <v>63312</v>
      </c>
      <c r="M41" s="357">
        <v>61380</v>
      </c>
    </row>
    <row r="42" spans="2:13" ht="27.75" customHeight="1" x14ac:dyDescent="0.2">
      <c r="B42" s="1222"/>
      <c r="C42" s="1223"/>
      <c r="D42" s="106"/>
      <c r="E42" s="1228" t="s">
        <v>32</v>
      </c>
      <c r="F42" s="1228"/>
      <c r="G42" s="1228"/>
      <c r="H42" s="1229"/>
      <c r="I42" s="358">
        <v>1639</v>
      </c>
      <c r="J42" s="359">
        <v>2148</v>
      </c>
      <c r="K42" s="359">
        <v>1570</v>
      </c>
      <c r="L42" s="359">
        <v>471</v>
      </c>
      <c r="M42" s="360">
        <v>359</v>
      </c>
    </row>
    <row r="43" spans="2:13" ht="27.75" customHeight="1" x14ac:dyDescent="0.2">
      <c r="B43" s="1222"/>
      <c r="C43" s="1223"/>
      <c r="D43" s="106"/>
      <c r="E43" s="1228" t="s">
        <v>33</v>
      </c>
      <c r="F43" s="1228"/>
      <c r="G43" s="1228"/>
      <c r="H43" s="1229"/>
      <c r="I43" s="358">
        <v>35980</v>
      </c>
      <c r="J43" s="359">
        <v>34547</v>
      </c>
      <c r="K43" s="359">
        <v>32118</v>
      </c>
      <c r="L43" s="359">
        <v>30700</v>
      </c>
      <c r="M43" s="360">
        <v>29547</v>
      </c>
    </row>
    <row r="44" spans="2:13" ht="27.75" customHeight="1" x14ac:dyDescent="0.2">
      <c r="B44" s="1222"/>
      <c r="C44" s="1223"/>
      <c r="D44" s="106"/>
      <c r="E44" s="1228" t="s">
        <v>34</v>
      </c>
      <c r="F44" s="1228"/>
      <c r="G44" s="1228"/>
      <c r="H44" s="1229"/>
      <c r="I44" s="358">
        <v>96</v>
      </c>
      <c r="J44" s="359">
        <v>578</v>
      </c>
      <c r="K44" s="359">
        <v>649</v>
      </c>
      <c r="L44" s="359">
        <v>649</v>
      </c>
      <c r="M44" s="360">
        <v>658</v>
      </c>
    </row>
    <row r="45" spans="2:13" ht="27.75" customHeight="1" x14ac:dyDescent="0.2">
      <c r="B45" s="1222"/>
      <c r="C45" s="1223"/>
      <c r="D45" s="106"/>
      <c r="E45" s="1228" t="s">
        <v>35</v>
      </c>
      <c r="F45" s="1228"/>
      <c r="G45" s="1228"/>
      <c r="H45" s="1229"/>
      <c r="I45" s="358">
        <v>3954</v>
      </c>
      <c r="J45" s="359">
        <v>4276</v>
      </c>
      <c r="K45" s="359">
        <v>4523</v>
      </c>
      <c r="L45" s="359">
        <v>4551</v>
      </c>
      <c r="M45" s="360">
        <v>4636</v>
      </c>
    </row>
    <row r="46" spans="2:13" ht="27.75" customHeight="1" x14ac:dyDescent="0.2">
      <c r="B46" s="1222"/>
      <c r="C46" s="1223"/>
      <c r="D46" s="107"/>
      <c r="E46" s="1228" t="s">
        <v>36</v>
      </c>
      <c r="F46" s="1228"/>
      <c r="G46" s="1228"/>
      <c r="H46" s="1229"/>
      <c r="I46" s="358">
        <v>176</v>
      </c>
      <c r="J46" s="359">
        <v>246</v>
      </c>
      <c r="K46" s="359">
        <v>229</v>
      </c>
      <c r="L46" s="359">
        <v>205</v>
      </c>
      <c r="M46" s="360">
        <v>225</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4611</v>
      </c>
      <c r="J50" s="359">
        <v>4833</v>
      </c>
      <c r="K50" s="359">
        <v>6002</v>
      </c>
      <c r="L50" s="359">
        <v>6237</v>
      </c>
      <c r="M50" s="360">
        <v>6771</v>
      </c>
    </row>
    <row r="51" spans="2:13" ht="27.75" customHeight="1" x14ac:dyDescent="0.2">
      <c r="B51" s="1222"/>
      <c r="C51" s="1223"/>
      <c r="D51" s="106"/>
      <c r="E51" s="1228" t="s">
        <v>42</v>
      </c>
      <c r="F51" s="1228"/>
      <c r="G51" s="1228"/>
      <c r="H51" s="1229"/>
      <c r="I51" s="358">
        <v>14667</v>
      </c>
      <c r="J51" s="359">
        <v>14628</v>
      </c>
      <c r="K51" s="359">
        <v>14366</v>
      </c>
      <c r="L51" s="359">
        <v>13925</v>
      </c>
      <c r="M51" s="360">
        <v>13527</v>
      </c>
    </row>
    <row r="52" spans="2:13" ht="27.75" customHeight="1" x14ac:dyDescent="0.2">
      <c r="B52" s="1224"/>
      <c r="C52" s="1225"/>
      <c r="D52" s="106"/>
      <c r="E52" s="1228" t="s">
        <v>43</v>
      </c>
      <c r="F52" s="1228"/>
      <c r="G52" s="1228"/>
      <c r="H52" s="1229"/>
      <c r="I52" s="358">
        <v>56692</v>
      </c>
      <c r="J52" s="359">
        <v>56642</v>
      </c>
      <c r="K52" s="359">
        <v>56056</v>
      </c>
      <c r="L52" s="359">
        <v>54250</v>
      </c>
      <c r="M52" s="360">
        <v>52525</v>
      </c>
    </row>
    <row r="53" spans="2:13" ht="27.75" customHeight="1" thickBot="1" x14ac:dyDescent="0.25">
      <c r="B53" s="1235" t="s">
        <v>19</v>
      </c>
      <c r="C53" s="1236"/>
      <c r="D53" s="110"/>
      <c r="E53" s="1237" t="s">
        <v>44</v>
      </c>
      <c r="F53" s="1237"/>
      <c r="G53" s="1237"/>
      <c r="H53" s="1238"/>
      <c r="I53" s="361">
        <v>30867</v>
      </c>
      <c r="J53" s="362">
        <v>30659</v>
      </c>
      <c r="K53" s="362">
        <v>27707</v>
      </c>
      <c r="L53" s="362">
        <v>25475</v>
      </c>
      <c r="M53" s="363">
        <v>23982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u29gmYrpL+nHh7tyxMCMOOE4+TYbNBnGYw1C3fq+XqpfwAPikLTf7BS0Irxg26lAxZCGOgAccQM+QBt7AAq6A==" saltValue="f/qPdeR31zxxU7/SHewm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7" zoomScaleNormal="100" zoomScaleSheetLayoutView="100" workbookViewId="0">
      <selection activeCell="I7" sqref="I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1713</v>
      </c>
      <c r="G55" s="122">
        <v>1554</v>
      </c>
      <c r="H55" s="123">
        <v>1936</v>
      </c>
    </row>
    <row r="56" spans="2:8" ht="52.5" customHeight="1" x14ac:dyDescent="0.2">
      <c r="B56" s="124"/>
      <c r="C56" s="1249" t="s">
        <v>47</v>
      </c>
      <c r="D56" s="1249"/>
      <c r="E56" s="1250"/>
      <c r="F56" s="125">
        <v>619</v>
      </c>
      <c r="G56" s="125">
        <v>219</v>
      </c>
      <c r="H56" s="126">
        <v>109</v>
      </c>
    </row>
    <row r="57" spans="2:8" ht="53.25" customHeight="1" x14ac:dyDescent="0.2">
      <c r="B57" s="124"/>
      <c r="C57" s="1251" t="s">
        <v>48</v>
      </c>
      <c r="D57" s="1251"/>
      <c r="E57" s="1252"/>
      <c r="F57" s="127">
        <v>2006</v>
      </c>
      <c r="G57" s="127">
        <v>2800</v>
      </c>
      <c r="H57" s="128">
        <v>3224</v>
      </c>
    </row>
    <row r="58" spans="2:8" ht="45.75" customHeight="1" x14ac:dyDescent="0.2">
      <c r="B58" s="129"/>
      <c r="C58" s="1239" t="s">
        <v>49</v>
      </c>
      <c r="D58" s="1240"/>
      <c r="E58" s="1241"/>
      <c r="F58" s="130"/>
      <c r="G58" s="130"/>
      <c r="H58" s="131"/>
    </row>
    <row r="59" spans="2:8" ht="45.75" customHeight="1" x14ac:dyDescent="0.2">
      <c r="B59" s="129"/>
      <c r="C59" s="1239" t="s">
        <v>50</v>
      </c>
      <c r="D59" s="1240"/>
      <c r="E59" s="1241"/>
      <c r="F59" s="130"/>
      <c r="G59" s="130"/>
      <c r="H59" s="131"/>
    </row>
    <row r="60" spans="2:8" ht="45.75" customHeight="1" x14ac:dyDescent="0.2">
      <c r="B60" s="129"/>
      <c r="C60" s="1239" t="s">
        <v>50</v>
      </c>
      <c r="D60" s="1240"/>
      <c r="E60" s="1241"/>
      <c r="F60" s="130"/>
      <c r="G60" s="130"/>
      <c r="H60" s="131"/>
    </row>
    <row r="61" spans="2:8" ht="45.75" customHeight="1" x14ac:dyDescent="0.2">
      <c r="B61" s="129"/>
      <c r="C61" s="1239" t="s">
        <v>50</v>
      </c>
      <c r="D61" s="1240"/>
      <c r="E61" s="1241"/>
      <c r="F61" s="130"/>
      <c r="G61" s="130"/>
      <c r="H61" s="131"/>
    </row>
    <row r="62" spans="2:8" ht="45.75" customHeight="1" thickBot="1" x14ac:dyDescent="0.25">
      <c r="B62" s="132"/>
      <c r="C62" s="1242" t="s">
        <v>50</v>
      </c>
      <c r="D62" s="1243"/>
      <c r="E62" s="1244"/>
      <c r="F62" s="133"/>
      <c r="G62" s="133"/>
      <c r="H62" s="134"/>
    </row>
    <row r="63" spans="2:8" ht="52.5" customHeight="1" thickBot="1" x14ac:dyDescent="0.25">
      <c r="B63" s="135"/>
      <c r="C63" s="1245" t="s">
        <v>51</v>
      </c>
      <c r="D63" s="1245"/>
      <c r="E63" s="1246"/>
      <c r="F63" s="136">
        <v>4338</v>
      </c>
      <c r="G63" s="136">
        <v>4574</v>
      </c>
      <c r="H63" s="137">
        <v>5269</v>
      </c>
    </row>
    <row r="64" spans="2:8" ht="13" x14ac:dyDescent="0.2"/>
  </sheetData>
  <sheetProtection algorithmName="SHA-512" hashValue="xWIh4B8H5qvp8vHuWNTE8BaNVfM1P2/d3QoGHoRp2rgREgLVFKd8TUQsl5L/0UZ0exUTUPXMLj5N6qgX3ewd7Q==" saltValue="XuJh3lcvPAzXxNeQRcto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DA38" sqref="DA38"/>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582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577</v>
      </c>
    </row>
    <row r="50" spans="1:109" ht="13" x14ac:dyDescent="0.2">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529</v>
      </c>
      <c r="BQ50" s="1256"/>
      <c r="BR50" s="1256"/>
      <c r="BS50" s="1256"/>
      <c r="BT50" s="1256"/>
      <c r="BU50" s="1256"/>
      <c r="BV50" s="1256"/>
      <c r="BW50" s="1256"/>
      <c r="BX50" s="1256" t="s">
        <v>530</v>
      </c>
      <c r="BY50" s="1256"/>
      <c r="BZ50" s="1256"/>
      <c r="CA50" s="1256"/>
      <c r="CB50" s="1256"/>
      <c r="CC50" s="1256"/>
      <c r="CD50" s="1256"/>
      <c r="CE50" s="1256"/>
      <c r="CF50" s="1256" t="s">
        <v>531</v>
      </c>
      <c r="CG50" s="1256"/>
      <c r="CH50" s="1256"/>
      <c r="CI50" s="1256"/>
      <c r="CJ50" s="1256"/>
      <c r="CK50" s="1256"/>
      <c r="CL50" s="1256"/>
      <c r="CM50" s="1256"/>
      <c r="CN50" s="1256" t="s">
        <v>532</v>
      </c>
      <c r="CO50" s="1256"/>
      <c r="CP50" s="1256"/>
      <c r="CQ50" s="1256"/>
      <c r="CR50" s="1256"/>
      <c r="CS50" s="1256"/>
      <c r="CT50" s="1256"/>
      <c r="CU50" s="1256"/>
      <c r="CV50" s="1256" t="s">
        <v>533</v>
      </c>
      <c r="CW50" s="1256"/>
      <c r="CX50" s="1256"/>
      <c r="CY50" s="1256"/>
      <c r="CZ50" s="1256"/>
      <c r="DA50" s="1256"/>
      <c r="DB50" s="1256"/>
      <c r="DC50" s="1256"/>
    </row>
    <row r="51" spans="1:109" ht="13.5" customHeight="1" x14ac:dyDescent="0.2">
      <c r="B51" s="365"/>
      <c r="G51" s="1264"/>
      <c r="H51" s="1264"/>
      <c r="I51" s="1274"/>
      <c r="J51" s="1274"/>
      <c r="K51" s="1258"/>
      <c r="L51" s="1258"/>
      <c r="M51" s="1258"/>
      <c r="N51" s="1258"/>
      <c r="AM51" s="371"/>
      <c r="AN51" s="1257" t="s">
        <v>576</v>
      </c>
      <c r="AO51" s="1257"/>
      <c r="AP51" s="1257"/>
      <c r="AQ51" s="1257"/>
      <c r="AR51" s="1257"/>
      <c r="AS51" s="1257"/>
      <c r="AT51" s="1257"/>
      <c r="AU51" s="1257"/>
      <c r="AV51" s="1257"/>
      <c r="AW51" s="1257"/>
      <c r="AX51" s="1257"/>
      <c r="AY51" s="1257"/>
      <c r="AZ51" s="1257"/>
      <c r="BA51" s="1257"/>
      <c r="BB51" s="1257" t="s">
        <v>574</v>
      </c>
      <c r="BC51" s="1257"/>
      <c r="BD51" s="1257"/>
      <c r="BE51" s="1257"/>
      <c r="BF51" s="1257"/>
      <c r="BG51" s="1257"/>
      <c r="BH51" s="1257"/>
      <c r="BI51" s="1257"/>
      <c r="BJ51" s="1257"/>
      <c r="BK51" s="1257"/>
      <c r="BL51" s="1257"/>
      <c r="BM51" s="1257"/>
      <c r="BN51" s="1257"/>
      <c r="BO51" s="1257"/>
      <c r="BP51" s="1255">
        <v>142.19999999999999</v>
      </c>
      <c r="BQ51" s="1255"/>
      <c r="BR51" s="1255"/>
      <c r="BS51" s="1255"/>
      <c r="BT51" s="1255"/>
      <c r="BU51" s="1255"/>
      <c r="BV51" s="1255"/>
      <c r="BW51" s="1255"/>
      <c r="BX51" s="1255">
        <v>137.6</v>
      </c>
      <c r="BY51" s="1255"/>
      <c r="BZ51" s="1255"/>
      <c r="CA51" s="1255"/>
      <c r="CB51" s="1255"/>
      <c r="CC51" s="1255"/>
      <c r="CD51" s="1255"/>
      <c r="CE51" s="1255"/>
      <c r="CF51" s="1255">
        <v>118.8</v>
      </c>
      <c r="CG51" s="1255"/>
      <c r="CH51" s="1255"/>
      <c r="CI51" s="1255"/>
      <c r="CJ51" s="1255"/>
      <c r="CK51" s="1255"/>
      <c r="CL51" s="1255"/>
      <c r="CM51" s="1255"/>
      <c r="CN51" s="1255">
        <v>112.3</v>
      </c>
      <c r="CO51" s="1255"/>
      <c r="CP51" s="1255"/>
      <c r="CQ51" s="1255"/>
      <c r="CR51" s="1255"/>
      <c r="CS51" s="1255"/>
      <c r="CT51" s="1255"/>
      <c r="CU51" s="1255"/>
      <c r="CV51" s="1255">
        <v>102.1</v>
      </c>
      <c r="CW51" s="1255"/>
      <c r="CX51" s="1255"/>
      <c r="CY51" s="1255"/>
      <c r="CZ51" s="1255"/>
      <c r="DA51" s="1255"/>
      <c r="DB51" s="1255"/>
      <c r="DC51" s="1255"/>
    </row>
    <row r="52" spans="1:109" ht="13" x14ac:dyDescent="0.2">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581</v>
      </c>
      <c r="BC53" s="1257"/>
      <c r="BD53" s="1257"/>
      <c r="BE53" s="1257"/>
      <c r="BF53" s="1257"/>
      <c r="BG53" s="1257"/>
      <c r="BH53" s="1257"/>
      <c r="BI53" s="1257"/>
      <c r="BJ53" s="1257"/>
      <c r="BK53" s="1257"/>
      <c r="BL53" s="1257"/>
      <c r="BM53" s="1257"/>
      <c r="BN53" s="1257"/>
      <c r="BO53" s="1257"/>
      <c r="BP53" s="1255">
        <v>60.5</v>
      </c>
      <c r="BQ53" s="1255"/>
      <c r="BR53" s="1255"/>
      <c r="BS53" s="1255"/>
      <c r="BT53" s="1255"/>
      <c r="BU53" s="1255"/>
      <c r="BV53" s="1255"/>
      <c r="BW53" s="1255"/>
      <c r="BX53" s="1255">
        <v>61.6</v>
      </c>
      <c r="BY53" s="1255"/>
      <c r="BZ53" s="1255"/>
      <c r="CA53" s="1255"/>
      <c r="CB53" s="1255"/>
      <c r="CC53" s="1255"/>
      <c r="CD53" s="1255"/>
      <c r="CE53" s="1255"/>
      <c r="CF53" s="1255">
        <v>62.9</v>
      </c>
      <c r="CG53" s="1255"/>
      <c r="CH53" s="1255"/>
      <c r="CI53" s="1255"/>
      <c r="CJ53" s="1255"/>
      <c r="CK53" s="1255"/>
      <c r="CL53" s="1255"/>
      <c r="CM53" s="1255"/>
      <c r="CN53" s="1255">
        <v>63.6</v>
      </c>
      <c r="CO53" s="1255"/>
      <c r="CP53" s="1255"/>
      <c r="CQ53" s="1255"/>
      <c r="CR53" s="1255"/>
      <c r="CS53" s="1255"/>
      <c r="CT53" s="1255"/>
      <c r="CU53" s="1255"/>
      <c r="CV53" s="1255">
        <v>64.7</v>
      </c>
      <c r="CW53" s="1255"/>
      <c r="CX53" s="1255"/>
      <c r="CY53" s="1255"/>
      <c r="CZ53" s="1255"/>
      <c r="DA53" s="1255"/>
      <c r="DB53" s="1255"/>
      <c r="DC53" s="1255"/>
    </row>
    <row r="54" spans="1:109" ht="13" x14ac:dyDescent="0.2">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79"/>
      <c r="B55" s="365"/>
      <c r="G55" s="1253"/>
      <c r="H55" s="1253"/>
      <c r="I55" s="1253"/>
      <c r="J55" s="1253"/>
      <c r="K55" s="1258"/>
      <c r="L55" s="1258"/>
      <c r="M55" s="1258"/>
      <c r="N55" s="1258"/>
      <c r="AN55" s="1256" t="s">
        <v>575</v>
      </c>
      <c r="AO55" s="1256"/>
      <c r="AP55" s="1256"/>
      <c r="AQ55" s="1256"/>
      <c r="AR55" s="1256"/>
      <c r="AS55" s="1256"/>
      <c r="AT55" s="1256"/>
      <c r="AU55" s="1256"/>
      <c r="AV55" s="1256"/>
      <c r="AW55" s="1256"/>
      <c r="AX55" s="1256"/>
      <c r="AY55" s="1256"/>
      <c r="AZ55" s="1256"/>
      <c r="BA55" s="1256"/>
      <c r="BB55" s="1257" t="s">
        <v>574</v>
      </c>
      <c r="BC55" s="1257"/>
      <c r="BD55" s="1257"/>
      <c r="BE55" s="1257"/>
      <c r="BF55" s="1257"/>
      <c r="BG55" s="1257"/>
      <c r="BH55" s="1257"/>
      <c r="BI55" s="1257"/>
      <c r="BJ55" s="1257"/>
      <c r="BK55" s="1257"/>
      <c r="BL55" s="1257"/>
      <c r="BM55" s="1257"/>
      <c r="BN55" s="1257"/>
      <c r="BO55" s="1257"/>
      <c r="BP55" s="1255">
        <v>0.5</v>
      </c>
      <c r="BQ55" s="1255"/>
      <c r="BR55" s="1255"/>
      <c r="BS55" s="1255"/>
      <c r="BT55" s="1255"/>
      <c r="BU55" s="1255"/>
      <c r="BV55" s="1255"/>
      <c r="BW55" s="1255"/>
      <c r="BX55" s="1255">
        <v>5.9</v>
      </c>
      <c r="BY55" s="1255"/>
      <c r="BZ55" s="1255"/>
      <c r="CA55" s="1255"/>
      <c r="CB55" s="1255"/>
      <c r="CC55" s="1255"/>
      <c r="CD55" s="1255"/>
      <c r="CE55" s="1255"/>
      <c r="CF55" s="1255">
        <v>4.0999999999999996</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 x14ac:dyDescent="0.2">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581</v>
      </c>
      <c r="BC57" s="1257"/>
      <c r="BD57" s="1257"/>
      <c r="BE57" s="1257"/>
      <c r="BF57" s="1257"/>
      <c r="BG57" s="1257"/>
      <c r="BH57" s="1257"/>
      <c r="BI57" s="1257"/>
      <c r="BJ57" s="1257"/>
      <c r="BK57" s="1257"/>
      <c r="BL57" s="1257"/>
      <c r="BM57" s="1257"/>
      <c r="BN57" s="1257"/>
      <c r="BO57" s="1257"/>
      <c r="BP57" s="1255">
        <v>60.4</v>
      </c>
      <c r="BQ57" s="1255"/>
      <c r="BR57" s="1255"/>
      <c r="BS57" s="1255"/>
      <c r="BT57" s="1255"/>
      <c r="BU57" s="1255"/>
      <c r="BV57" s="1255"/>
      <c r="BW57" s="1255"/>
      <c r="BX57" s="1255">
        <v>61.9</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64.400000000000006</v>
      </c>
      <c r="CW57" s="1255"/>
      <c r="CX57" s="1255"/>
      <c r="CY57" s="1255"/>
      <c r="CZ57" s="1255"/>
      <c r="DA57" s="1255"/>
      <c r="DB57" s="1255"/>
      <c r="DC57" s="1255"/>
      <c r="DD57" s="390"/>
      <c r="DE57" s="385"/>
    </row>
    <row r="58" spans="1:109" s="379" customFormat="1" ht="13" x14ac:dyDescent="0.2">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580</v>
      </c>
    </row>
    <row r="64" spans="1:109" ht="13" x14ac:dyDescent="0.2">
      <c r="B64" s="365"/>
      <c r="G64" s="380"/>
      <c r="I64" s="382"/>
      <c r="J64" s="382"/>
      <c r="K64" s="382"/>
      <c r="L64" s="382"/>
      <c r="M64" s="382"/>
      <c r="N64" s="381"/>
      <c r="AM64" s="380"/>
      <c r="AN64" s="380" t="s">
        <v>579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577</v>
      </c>
    </row>
    <row r="72" spans="2:107" ht="13" x14ac:dyDescent="0.2">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529</v>
      </c>
      <c r="BQ72" s="1256"/>
      <c r="BR72" s="1256"/>
      <c r="BS72" s="1256"/>
      <c r="BT72" s="1256"/>
      <c r="BU72" s="1256"/>
      <c r="BV72" s="1256"/>
      <c r="BW72" s="1256"/>
      <c r="BX72" s="1256" t="s">
        <v>530</v>
      </c>
      <c r="BY72" s="1256"/>
      <c r="BZ72" s="1256"/>
      <c r="CA72" s="1256"/>
      <c r="CB72" s="1256"/>
      <c r="CC72" s="1256"/>
      <c r="CD72" s="1256"/>
      <c r="CE72" s="1256"/>
      <c r="CF72" s="1256" t="s">
        <v>531</v>
      </c>
      <c r="CG72" s="1256"/>
      <c r="CH72" s="1256"/>
      <c r="CI72" s="1256"/>
      <c r="CJ72" s="1256"/>
      <c r="CK72" s="1256"/>
      <c r="CL72" s="1256"/>
      <c r="CM72" s="1256"/>
      <c r="CN72" s="1256" t="s">
        <v>532</v>
      </c>
      <c r="CO72" s="1256"/>
      <c r="CP72" s="1256"/>
      <c r="CQ72" s="1256"/>
      <c r="CR72" s="1256"/>
      <c r="CS72" s="1256"/>
      <c r="CT72" s="1256"/>
      <c r="CU72" s="1256"/>
      <c r="CV72" s="1256" t="s">
        <v>533</v>
      </c>
      <c r="CW72" s="1256"/>
      <c r="CX72" s="1256"/>
      <c r="CY72" s="1256"/>
      <c r="CZ72" s="1256"/>
      <c r="DA72" s="1256"/>
      <c r="DB72" s="1256"/>
      <c r="DC72" s="1256"/>
    </row>
    <row r="73" spans="2:107" ht="13" x14ac:dyDescent="0.2">
      <c r="B73" s="365"/>
      <c r="G73" s="1264"/>
      <c r="H73" s="1264"/>
      <c r="I73" s="1264"/>
      <c r="J73" s="1264"/>
      <c r="K73" s="1254"/>
      <c r="L73" s="1254"/>
      <c r="M73" s="1254"/>
      <c r="N73" s="1254"/>
      <c r="AM73" s="371"/>
      <c r="AN73" s="1257" t="s">
        <v>576</v>
      </c>
      <c r="AO73" s="1257"/>
      <c r="AP73" s="1257"/>
      <c r="AQ73" s="1257"/>
      <c r="AR73" s="1257"/>
      <c r="AS73" s="1257"/>
      <c r="AT73" s="1257"/>
      <c r="AU73" s="1257"/>
      <c r="AV73" s="1257"/>
      <c r="AW73" s="1257"/>
      <c r="AX73" s="1257"/>
      <c r="AY73" s="1257"/>
      <c r="AZ73" s="1257"/>
      <c r="BA73" s="1257"/>
      <c r="BB73" s="1257" t="s">
        <v>574</v>
      </c>
      <c r="BC73" s="1257"/>
      <c r="BD73" s="1257"/>
      <c r="BE73" s="1257"/>
      <c r="BF73" s="1257"/>
      <c r="BG73" s="1257"/>
      <c r="BH73" s="1257"/>
      <c r="BI73" s="1257"/>
      <c r="BJ73" s="1257"/>
      <c r="BK73" s="1257"/>
      <c r="BL73" s="1257"/>
      <c r="BM73" s="1257"/>
      <c r="BN73" s="1257"/>
      <c r="BO73" s="1257"/>
      <c r="BP73" s="1255">
        <v>142.19999999999999</v>
      </c>
      <c r="BQ73" s="1255"/>
      <c r="BR73" s="1255"/>
      <c r="BS73" s="1255"/>
      <c r="BT73" s="1255"/>
      <c r="BU73" s="1255"/>
      <c r="BV73" s="1255"/>
      <c r="BW73" s="1255"/>
      <c r="BX73" s="1255">
        <v>137.6</v>
      </c>
      <c r="BY73" s="1255"/>
      <c r="BZ73" s="1255"/>
      <c r="CA73" s="1255"/>
      <c r="CB73" s="1255"/>
      <c r="CC73" s="1255"/>
      <c r="CD73" s="1255"/>
      <c r="CE73" s="1255"/>
      <c r="CF73" s="1255">
        <v>118.8</v>
      </c>
      <c r="CG73" s="1255"/>
      <c r="CH73" s="1255"/>
      <c r="CI73" s="1255"/>
      <c r="CJ73" s="1255"/>
      <c r="CK73" s="1255"/>
      <c r="CL73" s="1255"/>
      <c r="CM73" s="1255"/>
      <c r="CN73" s="1255">
        <v>112.3</v>
      </c>
      <c r="CO73" s="1255"/>
      <c r="CP73" s="1255"/>
      <c r="CQ73" s="1255"/>
      <c r="CR73" s="1255"/>
      <c r="CS73" s="1255"/>
      <c r="CT73" s="1255"/>
      <c r="CU73" s="1255"/>
      <c r="CV73" s="1255">
        <v>102.1</v>
      </c>
      <c r="CW73" s="1255"/>
      <c r="CX73" s="1255"/>
      <c r="CY73" s="1255"/>
      <c r="CZ73" s="1255"/>
      <c r="DA73" s="1255"/>
      <c r="DB73" s="1255"/>
      <c r="DC73" s="1255"/>
    </row>
    <row r="74" spans="2:107" ht="13" x14ac:dyDescent="0.2">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573</v>
      </c>
      <c r="BC75" s="1257"/>
      <c r="BD75" s="1257"/>
      <c r="BE75" s="1257"/>
      <c r="BF75" s="1257"/>
      <c r="BG75" s="1257"/>
      <c r="BH75" s="1257"/>
      <c r="BI75" s="1257"/>
      <c r="BJ75" s="1257"/>
      <c r="BK75" s="1257"/>
      <c r="BL75" s="1257"/>
      <c r="BM75" s="1257"/>
      <c r="BN75" s="1257"/>
      <c r="BO75" s="1257"/>
      <c r="BP75" s="1255">
        <v>14.3</v>
      </c>
      <c r="BQ75" s="1255"/>
      <c r="BR75" s="1255"/>
      <c r="BS75" s="1255"/>
      <c r="BT75" s="1255"/>
      <c r="BU75" s="1255"/>
      <c r="BV75" s="1255"/>
      <c r="BW75" s="1255"/>
      <c r="BX75" s="1255">
        <v>12.9</v>
      </c>
      <c r="BY75" s="1255"/>
      <c r="BZ75" s="1255"/>
      <c r="CA75" s="1255"/>
      <c r="CB75" s="1255"/>
      <c r="CC75" s="1255"/>
      <c r="CD75" s="1255"/>
      <c r="CE75" s="1255"/>
      <c r="CF75" s="1255">
        <v>11.9</v>
      </c>
      <c r="CG75" s="1255"/>
      <c r="CH75" s="1255"/>
      <c r="CI75" s="1255"/>
      <c r="CJ75" s="1255"/>
      <c r="CK75" s="1255"/>
      <c r="CL75" s="1255"/>
      <c r="CM75" s="1255"/>
      <c r="CN75" s="1255">
        <v>11.7</v>
      </c>
      <c r="CO75" s="1255"/>
      <c r="CP75" s="1255"/>
      <c r="CQ75" s="1255"/>
      <c r="CR75" s="1255"/>
      <c r="CS75" s="1255"/>
      <c r="CT75" s="1255"/>
      <c r="CU75" s="1255"/>
      <c r="CV75" s="1255">
        <v>11.3</v>
      </c>
      <c r="CW75" s="1255"/>
      <c r="CX75" s="1255"/>
      <c r="CY75" s="1255"/>
      <c r="CZ75" s="1255"/>
      <c r="DA75" s="1255"/>
      <c r="DB75" s="1255"/>
      <c r="DC75" s="1255"/>
    </row>
    <row r="76" spans="2:107" ht="13" x14ac:dyDescent="0.2">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65"/>
      <c r="G77" s="1253"/>
      <c r="H77" s="1253"/>
      <c r="I77" s="1253"/>
      <c r="J77" s="1253"/>
      <c r="K77" s="1254"/>
      <c r="L77" s="1254"/>
      <c r="M77" s="1254"/>
      <c r="N77" s="1254"/>
      <c r="AN77" s="1256" t="s">
        <v>575</v>
      </c>
      <c r="AO77" s="1256"/>
      <c r="AP77" s="1256"/>
      <c r="AQ77" s="1256"/>
      <c r="AR77" s="1256"/>
      <c r="AS77" s="1256"/>
      <c r="AT77" s="1256"/>
      <c r="AU77" s="1256"/>
      <c r="AV77" s="1256"/>
      <c r="AW77" s="1256"/>
      <c r="AX77" s="1256"/>
      <c r="AY77" s="1256"/>
      <c r="AZ77" s="1256"/>
      <c r="BA77" s="1256"/>
      <c r="BB77" s="1257" t="s">
        <v>574</v>
      </c>
      <c r="BC77" s="1257"/>
      <c r="BD77" s="1257"/>
      <c r="BE77" s="1257"/>
      <c r="BF77" s="1257"/>
      <c r="BG77" s="1257"/>
      <c r="BH77" s="1257"/>
      <c r="BI77" s="1257"/>
      <c r="BJ77" s="1257"/>
      <c r="BK77" s="1257"/>
      <c r="BL77" s="1257"/>
      <c r="BM77" s="1257"/>
      <c r="BN77" s="1257"/>
      <c r="BO77" s="1257"/>
      <c r="BP77" s="1255">
        <v>0.5</v>
      </c>
      <c r="BQ77" s="1255"/>
      <c r="BR77" s="1255"/>
      <c r="BS77" s="1255"/>
      <c r="BT77" s="1255"/>
      <c r="BU77" s="1255"/>
      <c r="BV77" s="1255"/>
      <c r="BW77" s="1255"/>
      <c r="BX77" s="1255">
        <v>5.9</v>
      </c>
      <c r="BY77" s="1255"/>
      <c r="BZ77" s="1255"/>
      <c r="CA77" s="1255"/>
      <c r="CB77" s="1255"/>
      <c r="CC77" s="1255"/>
      <c r="CD77" s="1255"/>
      <c r="CE77" s="1255"/>
      <c r="CF77" s="1255">
        <v>4.0999999999999996</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573</v>
      </c>
      <c r="BC79" s="1257"/>
      <c r="BD79" s="1257"/>
      <c r="BE79" s="1257"/>
      <c r="BF79" s="1257"/>
      <c r="BG79" s="1257"/>
      <c r="BH79" s="1257"/>
      <c r="BI79" s="1257"/>
      <c r="BJ79" s="1257"/>
      <c r="BK79" s="1257"/>
      <c r="BL79" s="1257"/>
      <c r="BM79" s="1257"/>
      <c r="BN79" s="1257"/>
      <c r="BO79" s="1257"/>
      <c r="BP79" s="1255">
        <v>5.0999999999999996</v>
      </c>
      <c r="BQ79" s="1255"/>
      <c r="BR79" s="1255"/>
      <c r="BS79" s="1255"/>
      <c r="BT79" s="1255"/>
      <c r="BU79" s="1255"/>
      <c r="BV79" s="1255"/>
      <c r="BW79" s="1255"/>
      <c r="BX79" s="1255">
        <v>5.2</v>
      </c>
      <c r="BY79" s="1255"/>
      <c r="BZ79" s="1255"/>
      <c r="CA79" s="1255"/>
      <c r="CB79" s="1255"/>
      <c r="CC79" s="1255"/>
      <c r="CD79" s="1255"/>
      <c r="CE79" s="1255"/>
      <c r="CF79" s="1255">
        <v>5.0999999999999996</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BJFGWgp83grmYC67Jor8vDDjB1eVpy0B3V3BFJrgXSJLtFTLXKtkob7c9HJCBGlEVNlA0GeokdeNkaocOpqD/g==" saltValue="sMoyM9ObP2arwvWqPQBG/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9" zoomScaleNormal="100" zoomScaleSheetLayoutView="70" workbookViewId="0">
      <selection activeCell="DA38" sqref="DA3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Hhg3K57tWksQ4hnwDWMiz32ndvU6YgVMARFsjmjYPsQ+oOIqqbYT68XfBt8iuzvsNtMDU7IMswRRop8HitEGPQ==" saltValue="Sqy4OoOdvgQIQvfFZD/M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DA38" sqref="DA3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KunDrfX/LIK98adrqReSZFRi3HG/sNuIbhfPzWfVTsI+Oe2+zHXez2UXZnvRP4tzhF5DFCQ14u8M5DLve6rIig==" saltValue="wdoawzKrYOka2m4kqR5N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52</v>
      </c>
      <c r="E2" s="149"/>
      <c r="F2" s="150" t="s">
        <v>528</v>
      </c>
      <c r="G2" s="151"/>
      <c r="H2" s="152"/>
    </row>
    <row r="3" spans="1:8" x14ac:dyDescent="0.2">
      <c r="A3" s="148" t="s">
        <v>521</v>
      </c>
      <c r="B3" s="153"/>
      <c r="C3" s="154"/>
      <c r="D3" s="155">
        <v>59164</v>
      </c>
      <c r="E3" s="156"/>
      <c r="F3" s="157">
        <v>66343</v>
      </c>
      <c r="G3" s="158"/>
      <c r="H3" s="159"/>
    </row>
    <row r="4" spans="1:8" x14ac:dyDescent="0.2">
      <c r="A4" s="160"/>
      <c r="B4" s="161"/>
      <c r="C4" s="162"/>
      <c r="D4" s="163">
        <v>32075</v>
      </c>
      <c r="E4" s="164"/>
      <c r="F4" s="165">
        <v>34529</v>
      </c>
      <c r="G4" s="166"/>
      <c r="H4" s="167"/>
    </row>
    <row r="5" spans="1:8" x14ac:dyDescent="0.2">
      <c r="A5" s="148" t="s">
        <v>523</v>
      </c>
      <c r="B5" s="153"/>
      <c r="C5" s="154"/>
      <c r="D5" s="155">
        <v>65682</v>
      </c>
      <c r="E5" s="156"/>
      <c r="F5" s="157">
        <v>56416</v>
      </c>
      <c r="G5" s="158"/>
      <c r="H5" s="159"/>
    </row>
    <row r="6" spans="1:8" x14ac:dyDescent="0.2">
      <c r="A6" s="160"/>
      <c r="B6" s="161"/>
      <c r="C6" s="162"/>
      <c r="D6" s="163">
        <v>26030</v>
      </c>
      <c r="E6" s="164"/>
      <c r="F6" s="165">
        <v>32623</v>
      </c>
      <c r="G6" s="166"/>
      <c r="H6" s="167"/>
    </row>
    <row r="7" spans="1:8" x14ac:dyDescent="0.2">
      <c r="A7" s="148" t="s">
        <v>524</v>
      </c>
      <c r="B7" s="153"/>
      <c r="C7" s="154"/>
      <c r="D7" s="155">
        <v>79966</v>
      </c>
      <c r="E7" s="156"/>
      <c r="F7" s="157">
        <v>49217</v>
      </c>
      <c r="G7" s="158"/>
      <c r="H7" s="159"/>
    </row>
    <row r="8" spans="1:8" x14ac:dyDescent="0.2">
      <c r="A8" s="160"/>
      <c r="B8" s="161"/>
      <c r="C8" s="162"/>
      <c r="D8" s="163">
        <v>37684</v>
      </c>
      <c r="E8" s="164"/>
      <c r="F8" s="165">
        <v>27232</v>
      </c>
      <c r="G8" s="166"/>
      <c r="H8" s="167"/>
    </row>
    <row r="9" spans="1:8" x14ac:dyDescent="0.2">
      <c r="A9" s="148" t="s">
        <v>525</v>
      </c>
      <c r="B9" s="153"/>
      <c r="C9" s="154"/>
      <c r="D9" s="155">
        <v>85716</v>
      </c>
      <c r="E9" s="156"/>
      <c r="F9" s="157">
        <v>49211</v>
      </c>
      <c r="G9" s="158"/>
      <c r="H9" s="159"/>
    </row>
    <row r="10" spans="1:8" x14ac:dyDescent="0.2">
      <c r="A10" s="160"/>
      <c r="B10" s="161"/>
      <c r="C10" s="162"/>
      <c r="D10" s="163">
        <v>37623</v>
      </c>
      <c r="E10" s="164"/>
      <c r="F10" s="165">
        <v>28367</v>
      </c>
      <c r="G10" s="166"/>
      <c r="H10" s="167"/>
    </row>
    <row r="11" spans="1:8" x14ac:dyDescent="0.2">
      <c r="A11" s="148" t="s">
        <v>526</v>
      </c>
      <c r="B11" s="153"/>
      <c r="C11" s="154"/>
      <c r="D11" s="155">
        <v>56776</v>
      </c>
      <c r="E11" s="156"/>
      <c r="F11" s="157">
        <v>51738</v>
      </c>
      <c r="G11" s="158"/>
      <c r="H11" s="159"/>
    </row>
    <row r="12" spans="1:8" x14ac:dyDescent="0.2">
      <c r="A12" s="160"/>
      <c r="B12" s="161"/>
      <c r="C12" s="168"/>
      <c r="D12" s="163">
        <v>30281</v>
      </c>
      <c r="E12" s="164"/>
      <c r="F12" s="165">
        <v>30360</v>
      </c>
      <c r="G12" s="166"/>
      <c r="H12" s="167"/>
    </row>
    <row r="13" spans="1:8" x14ac:dyDescent="0.2">
      <c r="A13" s="148"/>
      <c r="B13" s="153"/>
      <c r="C13" s="169"/>
      <c r="D13" s="170">
        <v>69461</v>
      </c>
      <c r="E13" s="171"/>
      <c r="F13" s="172">
        <v>54585</v>
      </c>
      <c r="G13" s="173"/>
      <c r="H13" s="159"/>
    </row>
    <row r="14" spans="1:8" x14ac:dyDescent="0.2">
      <c r="A14" s="160"/>
      <c r="B14" s="161"/>
      <c r="C14" s="162"/>
      <c r="D14" s="163">
        <v>32739</v>
      </c>
      <c r="E14" s="164"/>
      <c r="F14" s="165">
        <v>30622</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2.69</v>
      </c>
      <c r="C19" s="174">
        <f>ROUND(VALUE(SUBSTITUTE(実質収支比率等に係る経年分析!G$48,"▲","-")),2)</f>
        <v>2.37</v>
      </c>
      <c r="D19" s="174">
        <f>ROUND(VALUE(SUBSTITUTE(実質収支比率等に係る経年分析!H$48,"▲","-")),2)</f>
        <v>2.36</v>
      </c>
      <c r="E19" s="174">
        <f>ROUND(VALUE(SUBSTITUTE(実質収支比率等に係る経年分析!I$48,"▲","-")),2)</f>
        <v>2.76</v>
      </c>
      <c r="F19" s="174">
        <f>ROUND(VALUE(SUBSTITUTE(実質収支比率等に係る経年分析!J$48,"▲","-")),2)</f>
        <v>3.02</v>
      </c>
    </row>
    <row r="20" spans="1:11" x14ac:dyDescent="0.2">
      <c r="A20" s="174" t="s">
        <v>55</v>
      </c>
      <c r="B20" s="174">
        <f>ROUND(VALUE(SUBSTITUTE(実質収支比率等に係る経年分析!F$47,"▲","-")),2)</f>
        <v>6.59</v>
      </c>
      <c r="C20" s="174">
        <f>ROUND(VALUE(SUBSTITUTE(実質収支比率等に係る経年分析!G$47,"▲","-")),2)</f>
        <v>6.37</v>
      </c>
      <c r="D20" s="174">
        <f>ROUND(VALUE(SUBSTITUTE(実質収支比率等に係る経年分析!H$47,"▲","-")),2)</f>
        <v>6.22</v>
      </c>
      <c r="E20" s="174">
        <f>ROUND(VALUE(SUBSTITUTE(実質収支比率等に係る経年分析!I$47,"▲","-")),2)</f>
        <v>5.78</v>
      </c>
      <c r="F20" s="174">
        <f>ROUND(VALUE(SUBSTITUTE(実質収支比率等に係る経年分析!J$47,"▲","-")),2)</f>
        <v>7.01</v>
      </c>
    </row>
    <row r="21" spans="1:11" x14ac:dyDescent="0.2">
      <c r="A21" s="174" t="s">
        <v>56</v>
      </c>
      <c r="B21" s="174">
        <f>IF(ISNUMBER(VALUE(SUBSTITUTE(実質収支比率等に係る経年分析!F$49,"▲","-"))),ROUND(VALUE(SUBSTITUTE(実質収支比率等に係る経年分析!F$49,"▲","-")),2),NA())</f>
        <v>-1.22</v>
      </c>
      <c r="C21" s="174">
        <f>IF(ISNUMBER(VALUE(SUBSTITUTE(実質収支比率等に係る経年分析!G$49,"▲","-"))),ROUND(VALUE(SUBSTITUTE(実質収支比率等に係る経年分析!G$49,"▲","-")),2),NA())</f>
        <v>-1.89</v>
      </c>
      <c r="D21" s="174">
        <f>IF(ISNUMBER(VALUE(SUBSTITUTE(実質収支比率等に係る経年分析!H$49,"▲","-"))),ROUND(VALUE(SUBSTITUTE(実質収支比率等に係る経年分析!H$49,"▲","-")),2),NA())</f>
        <v>-0.62</v>
      </c>
      <c r="E21" s="174">
        <f>IF(ISNUMBER(VALUE(SUBSTITUTE(実質収支比率等に係る経年分析!I$49,"▲","-"))),ROUND(VALUE(SUBSTITUTE(実質収支比率等に係る経年分析!I$49,"▲","-")),2),NA())</f>
        <v>0.53</v>
      </c>
      <c r="F21" s="174">
        <f>IF(ISNUMBER(VALUE(SUBSTITUTE(実質収支比率等に係る経年分析!J$49,"▲","-"))),ROUND(VALUE(SUBSTITUTE(実質収支比率等に係る経年分析!J$49,"▲","-")),2),NA())</f>
        <v>1.36</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小松市国民健康保険事業特別会計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小松市公債管理特別会計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小松市後期高齢者医療特別会計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
      <c r="A32" s="175" t="str">
        <f>IF(連結実質赤字比率に係る赤字・黒字の構成分析!C$38="",NA(),連結実質赤字比率に係る赤字・黒字の構成分析!C$38)</f>
        <v>小松市介護保険事業特別会計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1.1499999999999999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x14ac:dyDescent="0.2">
      <c r="A33" s="175" t="str">
        <f>IF(連結実質赤字比率に係る赤字・黒字の構成分析!C$37="",NA(),連結実質赤字比率に係る赤字・黒字の構成分析!C$37)</f>
        <v>小松市下水道事業会計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3.01</v>
      </c>
    </row>
    <row r="35" spans="1:16" x14ac:dyDescent="0.2">
      <c r="A35" s="175" t="str">
        <f>IF(連結実質赤字比率に係る赤字・黒字の構成分析!C$35="",NA(),連結実質赤字比率に係る赤字・黒字の構成分析!C$35)</f>
        <v>小松市水道事業会計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9.5399999999999991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10.56</v>
      </c>
    </row>
    <row r="36" spans="1:16" x14ac:dyDescent="0.2">
      <c r="A36" s="175" t="str">
        <f>IF(連結実質赤字比率に係る赤字・黒字の構成分析!C$34="",NA(),連結実質赤字比率に係る赤字・黒字の構成分析!C$34)</f>
        <v>国民健康保険小松市民病院事業会計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19.12</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5546</v>
      </c>
      <c r="E42" s="176"/>
      <c r="F42" s="176"/>
      <c r="G42" s="176">
        <f>'実質公債費比率（分子）の構造'!L$52</f>
        <v>5392</v>
      </c>
      <c r="H42" s="176"/>
      <c r="I42" s="176"/>
      <c r="J42" s="176">
        <f>'実質公債費比率（分子）の構造'!M$52</f>
        <v>5783</v>
      </c>
      <c r="K42" s="176"/>
      <c r="L42" s="176"/>
      <c r="M42" s="176">
        <f>'実質公債費比率（分子）の構造'!N$52</f>
        <v>5325</v>
      </c>
      <c r="N42" s="176"/>
      <c r="O42" s="176"/>
      <c r="P42" s="176">
        <f>'実質公債費比率（分子）の構造'!O$52</f>
        <v>5264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f>'実質公債費比率（分子）の構造'!K$50</f>
        <v>26</v>
      </c>
      <c r="C44" s="176"/>
      <c r="D44" s="176"/>
      <c r="E44" s="176">
        <f>'実質公債費比率（分子）の構造'!L$50</f>
        <v>22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65</v>
      </c>
      <c r="B45" s="176" t="str">
        <f>'実質公債費比率（分子）の構造'!K$49</f>
        <v>-</v>
      </c>
      <c r="C45" s="176"/>
      <c r="D45" s="176"/>
      <c r="E45" s="176">
        <f>'実質公債費比率（分子）の構造'!L$49</f>
        <v>3</v>
      </c>
      <c r="F45" s="176"/>
      <c r="G45" s="176"/>
      <c r="H45" s="176">
        <f>'実質公債費比率（分子）の構造'!M$49</f>
        <v>1</v>
      </c>
      <c r="I45" s="176"/>
      <c r="J45" s="176"/>
      <c r="K45" s="176">
        <f>'実質公債費比率（分子）の構造'!N$49</f>
        <v>1</v>
      </c>
      <c r="L45" s="176"/>
      <c r="M45" s="176"/>
      <c r="N45" s="176">
        <f>'実質公債費比率（分子）の構造'!O$49</f>
        <v>10</v>
      </c>
      <c r="O45" s="176"/>
      <c r="P45" s="176"/>
    </row>
    <row r="46" spans="1:16" x14ac:dyDescent="0.2">
      <c r="A46" s="176" t="s">
        <v>66</v>
      </c>
      <c r="B46" s="176">
        <f>'実質公債費比率（分子）の構造'!K$48</f>
        <v>2245</v>
      </c>
      <c r="C46" s="176"/>
      <c r="D46" s="176"/>
      <c r="E46" s="176">
        <f>'実質公債費比率（分子）の構造'!L$48</f>
        <v>2312</v>
      </c>
      <c r="F46" s="176"/>
      <c r="G46" s="176"/>
      <c r="H46" s="176">
        <f>'実質公債費比率（分子）の構造'!M$48</f>
        <v>2324</v>
      </c>
      <c r="I46" s="176"/>
      <c r="J46" s="176"/>
      <c r="K46" s="176">
        <f>'実質公債費比率（分子）の構造'!N$48</f>
        <v>2286</v>
      </c>
      <c r="L46" s="176"/>
      <c r="M46" s="176"/>
      <c r="N46" s="176">
        <f>'実質公債費比率（分子）の構造'!O$48</f>
        <v>2316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5866</v>
      </c>
      <c r="C49" s="176"/>
      <c r="D49" s="176"/>
      <c r="E49" s="176">
        <f>'実質公債費比率（分子）の構造'!L$45</f>
        <v>5745</v>
      </c>
      <c r="F49" s="176"/>
      <c r="G49" s="176"/>
      <c r="H49" s="176">
        <f>'実質公債費比率（分子）の構造'!M$45</f>
        <v>6180</v>
      </c>
      <c r="I49" s="176"/>
      <c r="J49" s="176"/>
      <c r="K49" s="176">
        <f>'実質公債費比率（分子）の構造'!N$45</f>
        <v>5662</v>
      </c>
      <c r="L49" s="176"/>
      <c r="M49" s="176"/>
      <c r="N49" s="176">
        <f>'実質公債費比率（分子）の構造'!O$45</f>
        <v>5463</v>
      </c>
      <c r="O49" s="176"/>
      <c r="P49" s="176"/>
    </row>
    <row r="50" spans="1:16" x14ac:dyDescent="0.2">
      <c r="A50" s="176" t="s">
        <v>69</v>
      </c>
      <c r="B50" s="176" t="e">
        <f>NA()</f>
        <v>#N/A</v>
      </c>
      <c r="C50" s="176">
        <f>IF(ISNUMBER('実質公債費比率（分子）の構造'!K$53),'実質公債費比率（分子）の構造'!K$53,NA())</f>
        <v>2591</v>
      </c>
      <c r="D50" s="176" t="e">
        <f>NA()</f>
        <v>#N/A</v>
      </c>
      <c r="E50" s="176" t="e">
        <f>NA()</f>
        <v>#N/A</v>
      </c>
      <c r="F50" s="176">
        <f>IF(ISNUMBER('実質公債費比率（分子）の構造'!L$53),'実質公債費比率（分子）の構造'!L$53,NA())</f>
        <v>2690</v>
      </c>
      <c r="G50" s="176" t="e">
        <f>NA()</f>
        <v>#N/A</v>
      </c>
      <c r="H50" s="176" t="e">
        <f>NA()</f>
        <v>#N/A</v>
      </c>
      <c r="I50" s="176">
        <f>IF(ISNUMBER('実質公債費比率（分子）の構造'!M$53),'実質公債費比率（分子）の構造'!M$53,NA())</f>
        <v>2724</v>
      </c>
      <c r="J50" s="176" t="e">
        <f>NA()</f>
        <v>#N/A</v>
      </c>
      <c r="K50" s="176" t="e">
        <f>NA()</f>
        <v>#N/A</v>
      </c>
      <c r="L50" s="176">
        <f>IF(ISNUMBER('実質公債費比率（分子）の構造'!N$53),'実質公債費比率（分子）の構造'!N$53,NA())</f>
        <v>2626</v>
      </c>
      <c r="M50" s="176" t="e">
        <f>NA()</f>
        <v>#N/A</v>
      </c>
      <c r="N50" s="176" t="e">
        <f>NA()</f>
        <v>#N/A</v>
      </c>
      <c r="O50" s="176">
        <f>IF(ISNUMBER('実質公債費比率（分子）の構造'!O$53),'実質公債費比率（分子）の構造'!O$53,NA())</f>
        <v>2527</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56692</v>
      </c>
      <c r="E56" s="175"/>
      <c r="F56" s="175"/>
      <c r="G56" s="175">
        <f>'将来負担比率（分子）の構造'!J$52</f>
        <v>56642</v>
      </c>
      <c r="H56" s="175"/>
      <c r="I56" s="175"/>
      <c r="J56" s="175">
        <f>'将来負担比率（分子）の構造'!K$52</f>
        <v>56056</v>
      </c>
      <c r="K56" s="175"/>
      <c r="L56" s="175"/>
      <c r="M56" s="175">
        <f>'将来負担比率（分子）の構造'!L$52</f>
        <v>54250</v>
      </c>
      <c r="N56" s="175"/>
      <c r="O56" s="175"/>
      <c r="P56" s="175">
        <f>'将来負担比率（分子）の構造'!M$52</f>
        <v>52525</v>
      </c>
    </row>
    <row r="57" spans="1:16" x14ac:dyDescent="0.2">
      <c r="A57" s="175" t="s">
        <v>42</v>
      </c>
      <c r="B57" s="175"/>
      <c r="C57" s="175"/>
      <c r="D57" s="175">
        <f>'将来負担比率（分子）の構造'!I$51</f>
        <v>14667</v>
      </c>
      <c r="E57" s="175"/>
      <c r="F57" s="175"/>
      <c r="G57" s="175">
        <f>'将来負担比率（分子）の構造'!J$51</f>
        <v>14628</v>
      </c>
      <c r="H57" s="175"/>
      <c r="I57" s="175"/>
      <c r="J57" s="175">
        <f>'将来負担比率（分子）の構造'!K$51</f>
        <v>14366</v>
      </c>
      <c r="K57" s="175"/>
      <c r="L57" s="175"/>
      <c r="M57" s="175">
        <f>'将来負担比率（分子）の構造'!L$51</f>
        <v>13925</v>
      </c>
      <c r="N57" s="175"/>
      <c r="O57" s="175"/>
      <c r="P57" s="175">
        <f>'将来負担比率（分子）の構造'!M$51</f>
        <v>13527</v>
      </c>
    </row>
    <row r="58" spans="1:16" x14ac:dyDescent="0.2">
      <c r="A58" s="175" t="s">
        <v>41</v>
      </c>
      <c r="B58" s="175"/>
      <c r="C58" s="175"/>
      <c r="D58" s="175">
        <f>'将来負担比率（分子）の構造'!I$50</f>
        <v>4611</v>
      </c>
      <c r="E58" s="175"/>
      <c r="F58" s="175"/>
      <c r="G58" s="175">
        <f>'将来負担比率（分子）の構造'!J$50</f>
        <v>4833</v>
      </c>
      <c r="H58" s="175"/>
      <c r="I58" s="175"/>
      <c r="J58" s="175">
        <f>'将来負担比率（分子）の構造'!K$50</f>
        <v>6002</v>
      </c>
      <c r="K58" s="175"/>
      <c r="L58" s="175"/>
      <c r="M58" s="175">
        <f>'将来負担比率（分子）の構造'!L$50</f>
        <v>6237</v>
      </c>
      <c r="N58" s="175"/>
      <c r="O58" s="175"/>
      <c r="P58" s="175">
        <f>'将来負担比率（分子）の構造'!M$50</f>
        <v>6771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176</v>
      </c>
      <c r="C61" s="175"/>
      <c r="D61" s="175"/>
      <c r="E61" s="175">
        <f>'将来負担比率（分子）の構造'!J$46</f>
        <v>246</v>
      </c>
      <c r="F61" s="175"/>
      <c r="G61" s="175"/>
      <c r="H61" s="175">
        <f>'将来負担比率（分子）の構造'!K$46</f>
        <v>229</v>
      </c>
      <c r="I61" s="175"/>
      <c r="J61" s="175"/>
      <c r="K61" s="175">
        <f>'将来負担比率（分子）の構造'!L$46</f>
        <v>205</v>
      </c>
      <c r="L61" s="175"/>
      <c r="M61" s="175"/>
      <c r="N61" s="175">
        <f>'将来負担比率（分子）の構造'!M$46</f>
        <v>225</v>
      </c>
      <c r="O61" s="175"/>
      <c r="P61" s="175"/>
    </row>
    <row r="62" spans="1:16" x14ac:dyDescent="0.2">
      <c r="A62" s="175" t="s">
        <v>35</v>
      </c>
      <c r="B62" s="175">
        <f>'将来負担比率（分子）の構造'!I$45</f>
        <v>3954</v>
      </c>
      <c r="C62" s="175"/>
      <c r="D62" s="175"/>
      <c r="E62" s="175">
        <f>'将来負担比率（分子）の構造'!J$45</f>
        <v>4276</v>
      </c>
      <c r="F62" s="175"/>
      <c r="G62" s="175"/>
      <c r="H62" s="175">
        <f>'将来負担比率（分子）の構造'!K$45</f>
        <v>4523</v>
      </c>
      <c r="I62" s="175"/>
      <c r="J62" s="175"/>
      <c r="K62" s="175">
        <f>'将来負担比率（分子）の構造'!L$45</f>
        <v>4551</v>
      </c>
      <c r="L62" s="175"/>
      <c r="M62" s="175"/>
      <c r="N62" s="175">
        <f>'将来負担比率（分子）の構造'!M$45</f>
        <v>4636</v>
      </c>
      <c r="O62" s="175"/>
      <c r="P62" s="175"/>
    </row>
    <row r="63" spans="1:16" x14ac:dyDescent="0.2">
      <c r="A63" s="175" t="s">
        <v>34</v>
      </c>
      <c r="B63" s="175">
        <f>'将来負担比率（分子）の構造'!I$44</f>
        <v>96</v>
      </c>
      <c r="C63" s="175"/>
      <c r="D63" s="175"/>
      <c r="E63" s="175">
        <f>'将来負担比率（分子）の構造'!J$44</f>
        <v>578</v>
      </c>
      <c r="F63" s="175"/>
      <c r="G63" s="175"/>
      <c r="H63" s="175">
        <f>'将来負担比率（分子）の構造'!K$44</f>
        <v>649</v>
      </c>
      <c r="I63" s="175"/>
      <c r="J63" s="175"/>
      <c r="K63" s="175">
        <f>'将来負担比率（分子）の構造'!L$44</f>
        <v>649</v>
      </c>
      <c r="L63" s="175"/>
      <c r="M63" s="175"/>
      <c r="N63" s="175">
        <f>'将来負担比率（分子）の構造'!M$44</f>
        <v>658</v>
      </c>
      <c r="O63" s="175"/>
      <c r="P63" s="175"/>
    </row>
    <row r="64" spans="1:16" x14ac:dyDescent="0.2">
      <c r="A64" s="175" t="s">
        <v>33</v>
      </c>
      <c r="B64" s="175">
        <f>'将来負担比率（分子）の構造'!I$43</f>
        <v>35980</v>
      </c>
      <c r="C64" s="175"/>
      <c r="D64" s="175"/>
      <c r="E64" s="175">
        <f>'将来負担比率（分子）の構造'!J$43</f>
        <v>34547</v>
      </c>
      <c r="F64" s="175"/>
      <c r="G64" s="175"/>
      <c r="H64" s="175">
        <f>'将来負担比率（分子）の構造'!K$43</f>
        <v>32118</v>
      </c>
      <c r="I64" s="175"/>
      <c r="J64" s="175"/>
      <c r="K64" s="175">
        <f>'将来負担比率（分子）の構造'!L$43</f>
        <v>30700</v>
      </c>
      <c r="L64" s="175"/>
      <c r="M64" s="175"/>
      <c r="N64" s="175">
        <f>'将来負担比率（分子）の構造'!M$43</f>
        <v>29547</v>
      </c>
      <c r="O64" s="175"/>
      <c r="P64" s="175"/>
    </row>
    <row r="65" spans="1:16" x14ac:dyDescent="0.2">
      <c r="A65" s="175" t="s">
        <v>32</v>
      </c>
      <c r="B65" s="175">
        <f>'将来負担比率（分子）の構造'!I$42</f>
        <v>1639</v>
      </c>
      <c r="C65" s="175"/>
      <c r="D65" s="175"/>
      <c r="E65" s="175">
        <f>'将来負担比率（分子）の構造'!J$42</f>
        <v>2148</v>
      </c>
      <c r="F65" s="175"/>
      <c r="G65" s="175"/>
      <c r="H65" s="175">
        <f>'将来負担比率（分子）の構造'!K$42</f>
        <v>1570</v>
      </c>
      <c r="I65" s="175"/>
      <c r="J65" s="175"/>
      <c r="K65" s="175">
        <f>'将来負担比率（分子）の構造'!L$42</f>
        <v>471</v>
      </c>
      <c r="L65" s="175"/>
      <c r="M65" s="175"/>
      <c r="N65" s="175">
        <f>'将来負担比率（分子）の構造'!M$42</f>
        <v>359</v>
      </c>
      <c r="O65" s="175"/>
      <c r="P65" s="175"/>
    </row>
    <row r="66" spans="1:16" x14ac:dyDescent="0.2">
      <c r="A66" s="175" t="s">
        <v>31</v>
      </c>
      <c r="B66" s="175">
        <f>'将来負担比率（分子）の構造'!I$41</f>
        <v>64992</v>
      </c>
      <c r="C66" s="175"/>
      <c r="D66" s="175"/>
      <c r="E66" s="175">
        <f>'将来負担比率（分子）の構造'!J$41</f>
        <v>64967</v>
      </c>
      <c r="F66" s="175"/>
      <c r="G66" s="175"/>
      <c r="H66" s="175">
        <f>'将来負担比率（分子）の構造'!K$41</f>
        <v>65040</v>
      </c>
      <c r="I66" s="175"/>
      <c r="J66" s="175"/>
      <c r="K66" s="175">
        <f>'将来負担比率（分子）の構造'!L$41</f>
        <v>63312</v>
      </c>
      <c r="L66" s="175"/>
      <c r="M66" s="175"/>
      <c r="N66" s="175">
        <f>'将来負担比率（分子）の構造'!M$41</f>
        <v>61380</v>
      </c>
      <c r="O66" s="175"/>
      <c r="P66" s="175"/>
    </row>
    <row r="67" spans="1:16" x14ac:dyDescent="0.2">
      <c r="A67" s="175" t="s">
        <v>73</v>
      </c>
      <c r="B67" s="175" t="e">
        <f>NA()</f>
        <v>#N/A</v>
      </c>
      <c r="C67" s="175">
        <f>IF(ISNUMBER('将来負担比率（分子）の構造'!I$53), IF('将来負担比率（分子）の構造'!I$53 &lt; 0, 0, '将来負担比率（分子）の構造'!I$53), NA())</f>
        <v>30867</v>
      </c>
      <c r="D67" s="175" t="e">
        <f>NA()</f>
        <v>#N/A</v>
      </c>
      <c r="E67" s="175" t="e">
        <f>NA()</f>
        <v>#N/A</v>
      </c>
      <c r="F67" s="175">
        <f>IF(ISNUMBER('将来負担比率（分子）の構造'!J$53), IF('将来負担比率（分子）の構造'!J$53 &lt; 0, 0, '将来負担比率（分子）の構造'!J$53), NA())</f>
        <v>30659</v>
      </c>
      <c r="G67" s="175" t="e">
        <f>NA()</f>
        <v>#N/A</v>
      </c>
      <c r="H67" s="175" t="e">
        <f>NA()</f>
        <v>#N/A</v>
      </c>
      <c r="I67" s="175">
        <f>IF(ISNUMBER('将来負担比率（分子）の構造'!K$53), IF('将来負担比率（分子）の構造'!K$53 &lt; 0, 0, '将来負担比率（分子）の構造'!K$53), NA())</f>
        <v>27707</v>
      </c>
      <c r="J67" s="175" t="e">
        <f>NA()</f>
        <v>#N/A</v>
      </c>
      <c r="K67" s="175" t="e">
        <f>NA()</f>
        <v>#N/A</v>
      </c>
      <c r="L67" s="175">
        <f>IF(ISNUMBER('将来負担比率（分子）の構造'!L$53), IF('将来負担比率（分子）の構造'!L$53 &lt; 0, 0, '将来負担比率（分子）の構造'!L$53), NA())</f>
        <v>25475</v>
      </c>
      <c r="M67" s="175" t="e">
        <f>NA()</f>
        <v>#N/A</v>
      </c>
      <c r="N67" s="175" t="e">
        <f>NA()</f>
        <v>#N/A</v>
      </c>
      <c r="O67" s="175">
        <f>IF(ISNUMBER('将来負担比率（分子）の構造'!M$53), IF('将来負担比率（分子）の構造'!M$53 &lt; 0, 0, '将来負担比率（分子）の構造'!M$53), NA())</f>
        <v>23982</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1713</v>
      </c>
      <c r="C72" s="179">
        <f>基金残高に係る経年分析!G55</f>
        <v>1554</v>
      </c>
      <c r="D72" s="179">
        <f>基金残高に係る経年分析!H55</f>
        <v>1936</v>
      </c>
    </row>
    <row r="73" spans="1:16" x14ac:dyDescent="0.2">
      <c r="A73" s="178" t="s">
        <v>76</v>
      </c>
      <c r="B73" s="179">
        <f>基金残高に係る経年分析!F56</f>
        <v>619</v>
      </c>
      <c r="C73" s="179">
        <f>基金残高に係る経年分析!G56</f>
        <v>219</v>
      </c>
      <c r="D73" s="179">
        <f>基金残高に係る経年分析!H56</f>
        <v>109</v>
      </c>
    </row>
    <row r="74" spans="1:16" x14ac:dyDescent="0.2">
      <c r="A74" s="178" t="s">
        <v>77</v>
      </c>
      <c r="B74" s="179">
        <f>基金残高に係る経年分析!F57</f>
        <v>2006</v>
      </c>
      <c r="C74" s="179">
        <f>基金残高に係る経年分析!G57</f>
        <v>2800</v>
      </c>
      <c r="D74" s="179">
        <f>基金残高に係る経年分析!H57</f>
        <v>3224</v>
      </c>
    </row>
  </sheetData>
  <sheetProtection algorithmName="SHA-512" hashValue="kvUMcp7+p68+lE78GWWM3cjaian+orYhbDssvh1fuWH2PjEU36JXmzp2+CmTvmkWnIQxZzayMERUuWUWVeqVhA==" saltValue="kwIpxx3uaAsfPZjvlmHZ/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Normal="100" workbookViewId="0">
      <selection activeCell="B44" sqref="B44:CC44"/>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16739263</v>
      </c>
      <c r="S5" s="649"/>
      <c r="T5" s="649"/>
      <c r="U5" s="649"/>
      <c r="V5" s="649"/>
      <c r="W5" s="649"/>
      <c r="X5" s="649"/>
      <c r="Y5" s="650"/>
      <c r="Z5" s="651">
        <v>31.7</v>
      </c>
      <c r="AA5" s="651"/>
      <c r="AB5" s="651"/>
      <c r="AC5" s="651"/>
      <c r="AD5" s="652">
        <v>15775612</v>
      </c>
      <c r="AE5" s="652"/>
      <c r="AF5" s="652"/>
      <c r="AG5" s="652"/>
      <c r="AH5" s="652"/>
      <c r="AI5" s="652"/>
      <c r="AJ5" s="652"/>
      <c r="AK5" s="652"/>
      <c r="AL5" s="653">
        <v>56.2</v>
      </c>
      <c r="AM5" s="654"/>
      <c r="AN5" s="654"/>
      <c r="AO5" s="655"/>
      <c r="AP5" s="645" t="s">
        <v>217</v>
      </c>
      <c r="AQ5" s="646"/>
      <c r="AR5" s="646"/>
      <c r="AS5" s="646"/>
      <c r="AT5" s="646"/>
      <c r="AU5" s="646"/>
      <c r="AV5" s="646"/>
      <c r="AW5" s="646"/>
      <c r="AX5" s="646"/>
      <c r="AY5" s="646"/>
      <c r="AZ5" s="646"/>
      <c r="BA5" s="646"/>
      <c r="BB5" s="646"/>
      <c r="BC5" s="646"/>
      <c r="BD5" s="646"/>
      <c r="BE5" s="646"/>
      <c r="BF5" s="647"/>
      <c r="BG5" s="659">
        <v>15737861</v>
      </c>
      <c r="BH5" s="660"/>
      <c r="BI5" s="660"/>
      <c r="BJ5" s="660"/>
      <c r="BK5" s="660"/>
      <c r="BL5" s="660"/>
      <c r="BM5" s="660"/>
      <c r="BN5" s="661"/>
      <c r="BO5" s="662">
        <v>94</v>
      </c>
      <c r="BP5" s="662"/>
      <c r="BQ5" s="662"/>
      <c r="BR5" s="662"/>
      <c r="BS5" s="663">
        <v>367735</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368298</v>
      </c>
      <c r="S6" s="660"/>
      <c r="T6" s="660"/>
      <c r="U6" s="660"/>
      <c r="V6" s="660"/>
      <c r="W6" s="660"/>
      <c r="X6" s="660"/>
      <c r="Y6" s="661"/>
      <c r="Z6" s="662">
        <v>0.7</v>
      </c>
      <c r="AA6" s="662"/>
      <c r="AB6" s="662"/>
      <c r="AC6" s="662"/>
      <c r="AD6" s="663">
        <v>368298</v>
      </c>
      <c r="AE6" s="663"/>
      <c r="AF6" s="663"/>
      <c r="AG6" s="663"/>
      <c r="AH6" s="663"/>
      <c r="AI6" s="663"/>
      <c r="AJ6" s="663"/>
      <c r="AK6" s="663"/>
      <c r="AL6" s="664">
        <v>1.3</v>
      </c>
      <c r="AM6" s="665"/>
      <c r="AN6" s="665"/>
      <c r="AO6" s="666"/>
      <c r="AP6" s="656" t="s">
        <v>222</v>
      </c>
      <c r="AQ6" s="657"/>
      <c r="AR6" s="657"/>
      <c r="AS6" s="657"/>
      <c r="AT6" s="657"/>
      <c r="AU6" s="657"/>
      <c r="AV6" s="657"/>
      <c r="AW6" s="657"/>
      <c r="AX6" s="657"/>
      <c r="AY6" s="657"/>
      <c r="AZ6" s="657"/>
      <c r="BA6" s="657"/>
      <c r="BB6" s="657"/>
      <c r="BC6" s="657"/>
      <c r="BD6" s="657"/>
      <c r="BE6" s="657"/>
      <c r="BF6" s="658"/>
      <c r="BG6" s="659">
        <v>15737861</v>
      </c>
      <c r="BH6" s="660"/>
      <c r="BI6" s="660"/>
      <c r="BJ6" s="660"/>
      <c r="BK6" s="660"/>
      <c r="BL6" s="660"/>
      <c r="BM6" s="660"/>
      <c r="BN6" s="661"/>
      <c r="BO6" s="662">
        <v>94</v>
      </c>
      <c r="BP6" s="662"/>
      <c r="BQ6" s="662"/>
      <c r="BR6" s="662"/>
      <c r="BS6" s="663">
        <v>367735</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341273</v>
      </c>
      <c r="CS6" s="660"/>
      <c r="CT6" s="660"/>
      <c r="CU6" s="660"/>
      <c r="CV6" s="660"/>
      <c r="CW6" s="660"/>
      <c r="CX6" s="660"/>
      <c r="CY6" s="661"/>
      <c r="CZ6" s="653">
        <v>0.7</v>
      </c>
      <c r="DA6" s="654"/>
      <c r="DB6" s="654"/>
      <c r="DC6" s="670"/>
      <c r="DD6" s="668" t="s">
        <v>124</v>
      </c>
      <c r="DE6" s="660"/>
      <c r="DF6" s="660"/>
      <c r="DG6" s="660"/>
      <c r="DH6" s="660"/>
      <c r="DI6" s="660"/>
      <c r="DJ6" s="660"/>
      <c r="DK6" s="660"/>
      <c r="DL6" s="660"/>
      <c r="DM6" s="660"/>
      <c r="DN6" s="660"/>
      <c r="DO6" s="660"/>
      <c r="DP6" s="661"/>
      <c r="DQ6" s="668">
        <v>341153</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5687</v>
      </c>
      <c r="S7" s="660"/>
      <c r="T7" s="660"/>
      <c r="U7" s="660"/>
      <c r="V7" s="660"/>
      <c r="W7" s="660"/>
      <c r="X7" s="660"/>
      <c r="Y7" s="661"/>
      <c r="Z7" s="662">
        <v>0</v>
      </c>
      <c r="AA7" s="662"/>
      <c r="AB7" s="662"/>
      <c r="AC7" s="662"/>
      <c r="AD7" s="663">
        <v>5687</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7672977</v>
      </c>
      <c r="BH7" s="660"/>
      <c r="BI7" s="660"/>
      <c r="BJ7" s="660"/>
      <c r="BK7" s="660"/>
      <c r="BL7" s="660"/>
      <c r="BM7" s="660"/>
      <c r="BN7" s="661"/>
      <c r="BO7" s="662">
        <v>45.8</v>
      </c>
      <c r="BP7" s="662"/>
      <c r="BQ7" s="662"/>
      <c r="BR7" s="662"/>
      <c r="BS7" s="663">
        <v>367735</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4122409</v>
      </c>
      <c r="CS7" s="660"/>
      <c r="CT7" s="660"/>
      <c r="CU7" s="660"/>
      <c r="CV7" s="660"/>
      <c r="CW7" s="660"/>
      <c r="CX7" s="660"/>
      <c r="CY7" s="661"/>
      <c r="CZ7" s="662">
        <v>8</v>
      </c>
      <c r="DA7" s="662"/>
      <c r="DB7" s="662"/>
      <c r="DC7" s="662"/>
      <c r="DD7" s="668">
        <v>358597</v>
      </c>
      <c r="DE7" s="660"/>
      <c r="DF7" s="660"/>
      <c r="DG7" s="660"/>
      <c r="DH7" s="660"/>
      <c r="DI7" s="660"/>
      <c r="DJ7" s="660"/>
      <c r="DK7" s="660"/>
      <c r="DL7" s="660"/>
      <c r="DM7" s="660"/>
      <c r="DN7" s="660"/>
      <c r="DO7" s="660"/>
      <c r="DP7" s="661"/>
      <c r="DQ7" s="668">
        <v>3108552</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80481</v>
      </c>
      <c r="S8" s="660"/>
      <c r="T8" s="660"/>
      <c r="U8" s="660"/>
      <c r="V8" s="660"/>
      <c r="W8" s="660"/>
      <c r="X8" s="660"/>
      <c r="Y8" s="661"/>
      <c r="Z8" s="662">
        <v>0.2</v>
      </c>
      <c r="AA8" s="662"/>
      <c r="AB8" s="662"/>
      <c r="AC8" s="662"/>
      <c r="AD8" s="663">
        <v>80481</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204124</v>
      </c>
      <c r="BH8" s="660"/>
      <c r="BI8" s="660"/>
      <c r="BJ8" s="660"/>
      <c r="BK8" s="660"/>
      <c r="BL8" s="660"/>
      <c r="BM8" s="660"/>
      <c r="BN8" s="661"/>
      <c r="BO8" s="662">
        <v>1.2</v>
      </c>
      <c r="BP8" s="662"/>
      <c r="BQ8" s="662"/>
      <c r="BR8" s="662"/>
      <c r="BS8" s="663" t="s">
        <v>124</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17996856</v>
      </c>
      <c r="CS8" s="660"/>
      <c r="CT8" s="660"/>
      <c r="CU8" s="660"/>
      <c r="CV8" s="660"/>
      <c r="CW8" s="660"/>
      <c r="CX8" s="660"/>
      <c r="CY8" s="661"/>
      <c r="CZ8" s="662">
        <v>34.9</v>
      </c>
      <c r="DA8" s="662"/>
      <c r="DB8" s="662"/>
      <c r="DC8" s="662"/>
      <c r="DD8" s="668">
        <v>250905</v>
      </c>
      <c r="DE8" s="660"/>
      <c r="DF8" s="660"/>
      <c r="DG8" s="660"/>
      <c r="DH8" s="660"/>
      <c r="DI8" s="660"/>
      <c r="DJ8" s="660"/>
      <c r="DK8" s="660"/>
      <c r="DL8" s="660"/>
      <c r="DM8" s="660"/>
      <c r="DN8" s="660"/>
      <c r="DO8" s="660"/>
      <c r="DP8" s="661"/>
      <c r="DQ8" s="668">
        <v>9172432</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93987</v>
      </c>
      <c r="S9" s="660"/>
      <c r="T9" s="660"/>
      <c r="U9" s="660"/>
      <c r="V9" s="660"/>
      <c r="W9" s="660"/>
      <c r="X9" s="660"/>
      <c r="Y9" s="661"/>
      <c r="Z9" s="662">
        <v>0.2</v>
      </c>
      <c r="AA9" s="662"/>
      <c r="AB9" s="662"/>
      <c r="AC9" s="662"/>
      <c r="AD9" s="663">
        <v>93987</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5861957</v>
      </c>
      <c r="BH9" s="660"/>
      <c r="BI9" s="660"/>
      <c r="BJ9" s="660"/>
      <c r="BK9" s="660"/>
      <c r="BL9" s="660"/>
      <c r="BM9" s="660"/>
      <c r="BN9" s="661"/>
      <c r="BO9" s="662">
        <v>35</v>
      </c>
      <c r="BP9" s="662"/>
      <c r="BQ9" s="662"/>
      <c r="BR9" s="662"/>
      <c r="BS9" s="663" t="s">
        <v>124</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3285508</v>
      </c>
      <c r="CS9" s="660"/>
      <c r="CT9" s="660"/>
      <c r="CU9" s="660"/>
      <c r="CV9" s="660"/>
      <c r="CW9" s="660"/>
      <c r="CX9" s="660"/>
      <c r="CY9" s="661"/>
      <c r="CZ9" s="662">
        <v>6.4</v>
      </c>
      <c r="DA9" s="662"/>
      <c r="DB9" s="662"/>
      <c r="DC9" s="662"/>
      <c r="DD9" s="668">
        <v>61979</v>
      </c>
      <c r="DE9" s="660"/>
      <c r="DF9" s="660"/>
      <c r="DG9" s="660"/>
      <c r="DH9" s="660"/>
      <c r="DI9" s="660"/>
      <c r="DJ9" s="660"/>
      <c r="DK9" s="660"/>
      <c r="DL9" s="660"/>
      <c r="DM9" s="660"/>
      <c r="DN9" s="660"/>
      <c r="DO9" s="660"/>
      <c r="DP9" s="661"/>
      <c r="DQ9" s="668">
        <v>2447902</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319435</v>
      </c>
      <c r="BH10" s="660"/>
      <c r="BI10" s="660"/>
      <c r="BJ10" s="660"/>
      <c r="BK10" s="660"/>
      <c r="BL10" s="660"/>
      <c r="BM10" s="660"/>
      <c r="BN10" s="661"/>
      <c r="BO10" s="662">
        <v>1.9</v>
      </c>
      <c r="BP10" s="662"/>
      <c r="BQ10" s="662"/>
      <c r="BR10" s="662"/>
      <c r="BS10" s="663" t="s">
        <v>124</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25083</v>
      </c>
      <c r="CS10" s="660"/>
      <c r="CT10" s="660"/>
      <c r="CU10" s="660"/>
      <c r="CV10" s="660"/>
      <c r="CW10" s="660"/>
      <c r="CX10" s="660"/>
      <c r="CY10" s="661"/>
      <c r="CZ10" s="662">
        <v>0</v>
      </c>
      <c r="DA10" s="662"/>
      <c r="DB10" s="662"/>
      <c r="DC10" s="662"/>
      <c r="DD10" s="668" t="s">
        <v>124</v>
      </c>
      <c r="DE10" s="660"/>
      <c r="DF10" s="660"/>
      <c r="DG10" s="660"/>
      <c r="DH10" s="660"/>
      <c r="DI10" s="660"/>
      <c r="DJ10" s="660"/>
      <c r="DK10" s="660"/>
      <c r="DL10" s="660"/>
      <c r="DM10" s="660"/>
      <c r="DN10" s="660"/>
      <c r="DO10" s="660"/>
      <c r="DP10" s="661"/>
      <c r="DQ10" s="668">
        <v>13833</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2803342</v>
      </c>
      <c r="S11" s="660"/>
      <c r="T11" s="660"/>
      <c r="U11" s="660"/>
      <c r="V11" s="660"/>
      <c r="W11" s="660"/>
      <c r="X11" s="660"/>
      <c r="Y11" s="661"/>
      <c r="Z11" s="664">
        <v>5.3</v>
      </c>
      <c r="AA11" s="665"/>
      <c r="AB11" s="665"/>
      <c r="AC11" s="671"/>
      <c r="AD11" s="668">
        <v>2803342</v>
      </c>
      <c r="AE11" s="660"/>
      <c r="AF11" s="660"/>
      <c r="AG11" s="660"/>
      <c r="AH11" s="660"/>
      <c r="AI11" s="660"/>
      <c r="AJ11" s="660"/>
      <c r="AK11" s="661"/>
      <c r="AL11" s="664">
        <v>10</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1287461</v>
      </c>
      <c r="BH11" s="660"/>
      <c r="BI11" s="660"/>
      <c r="BJ11" s="660"/>
      <c r="BK11" s="660"/>
      <c r="BL11" s="660"/>
      <c r="BM11" s="660"/>
      <c r="BN11" s="661"/>
      <c r="BO11" s="662">
        <v>7.7</v>
      </c>
      <c r="BP11" s="662"/>
      <c r="BQ11" s="662"/>
      <c r="BR11" s="662"/>
      <c r="BS11" s="663">
        <v>367735</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1297644</v>
      </c>
      <c r="CS11" s="660"/>
      <c r="CT11" s="660"/>
      <c r="CU11" s="660"/>
      <c r="CV11" s="660"/>
      <c r="CW11" s="660"/>
      <c r="CX11" s="660"/>
      <c r="CY11" s="661"/>
      <c r="CZ11" s="662">
        <v>2.5</v>
      </c>
      <c r="DA11" s="662"/>
      <c r="DB11" s="662"/>
      <c r="DC11" s="662"/>
      <c r="DD11" s="668">
        <v>368709</v>
      </c>
      <c r="DE11" s="660"/>
      <c r="DF11" s="660"/>
      <c r="DG11" s="660"/>
      <c r="DH11" s="660"/>
      <c r="DI11" s="660"/>
      <c r="DJ11" s="660"/>
      <c r="DK11" s="660"/>
      <c r="DL11" s="660"/>
      <c r="DM11" s="660"/>
      <c r="DN11" s="660"/>
      <c r="DO11" s="660"/>
      <c r="DP11" s="661"/>
      <c r="DQ11" s="668">
        <v>747771</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v>55043</v>
      </c>
      <c r="S12" s="660"/>
      <c r="T12" s="660"/>
      <c r="U12" s="660"/>
      <c r="V12" s="660"/>
      <c r="W12" s="660"/>
      <c r="X12" s="660"/>
      <c r="Y12" s="661"/>
      <c r="Z12" s="662">
        <v>0.1</v>
      </c>
      <c r="AA12" s="662"/>
      <c r="AB12" s="662"/>
      <c r="AC12" s="662"/>
      <c r="AD12" s="663">
        <v>55043</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7005090</v>
      </c>
      <c r="BH12" s="660"/>
      <c r="BI12" s="660"/>
      <c r="BJ12" s="660"/>
      <c r="BK12" s="660"/>
      <c r="BL12" s="660"/>
      <c r="BM12" s="660"/>
      <c r="BN12" s="661"/>
      <c r="BO12" s="662">
        <v>41.8</v>
      </c>
      <c r="BP12" s="662"/>
      <c r="BQ12" s="662"/>
      <c r="BR12" s="662"/>
      <c r="BS12" s="663" t="s">
        <v>124</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1837885</v>
      </c>
      <c r="CS12" s="660"/>
      <c r="CT12" s="660"/>
      <c r="CU12" s="660"/>
      <c r="CV12" s="660"/>
      <c r="CW12" s="660"/>
      <c r="CX12" s="660"/>
      <c r="CY12" s="661"/>
      <c r="CZ12" s="662">
        <v>3.6</v>
      </c>
      <c r="DA12" s="662"/>
      <c r="DB12" s="662"/>
      <c r="DC12" s="662"/>
      <c r="DD12" s="668">
        <v>482366</v>
      </c>
      <c r="DE12" s="660"/>
      <c r="DF12" s="660"/>
      <c r="DG12" s="660"/>
      <c r="DH12" s="660"/>
      <c r="DI12" s="660"/>
      <c r="DJ12" s="660"/>
      <c r="DK12" s="660"/>
      <c r="DL12" s="660"/>
      <c r="DM12" s="660"/>
      <c r="DN12" s="660"/>
      <c r="DO12" s="660"/>
      <c r="DP12" s="661"/>
      <c r="DQ12" s="668">
        <v>864367</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6988055</v>
      </c>
      <c r="BH13" s="660"/>
      <c r="BI13" s="660"/>
      <c r="BJ13" s="660"/>
      <c r="BK13" s="660"/>
      <c r="BL13" s="660"/>
      <c r="BM13" s="660"/>
      <c r="BN13" s="661"/>
      <c r="BO13" s="662">
        <v>41.7</v>
      </c>
      <c r="BP13" s="662"/>
      <c r="BQ13" s="662"/>
      <c r="BR13" s="662"/>
      <c r="BS13" s="663" t="s">
        <v>124</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6106709</v>
      </c>
      <c r="CS13" s="660"/>
      <c r="CT13" s="660"/>
      <c r="CU13" s="660"/>
      <c r="CV13" s="660"/>
      <c r="CW13" s="660"/>
      <c r="CX13" s="660"/>
      <c r="CY13" s="661"/>
      <c r="CZ13" s="662">
        <v>11.8</v>
      </c>
      <c r="DA13" s="662"/>
      <c r="DB13" s="662"/>
      <c r="DC13" s="662"/>
      <c r="DD13" s="668">
        <v>2580285</v>
      </c>
      <c r="DE13" s="660"/>
      <c r="DF13" s="660"/>
      <c r="DG13" s="660"/>
      <c r="DH13" s="660"/>
      <c r="DI13" s="660"/>
      <c r="DJ13" s="660"/>
      <c r="DK13" s="660"/>
      <c r="DL13" s="660"/>
      <c r="DM13" s="660"/>
      <c r="DN13" s="660"/>
      <c r="DO13" s="660"/>
      <c r="DP13" s="661"/>
      <c r="DQ13" s="668">
        <v>3716373</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3635</v>
      </c>
      <c r="S14" s="660"/>
      <c r="T14" s="660"/>
      <c r="U14" s="660"/>
      <c r="V14" s="660"/>
      <c r="W14" s="660"/>
      <c r="X14" s="660"/>
      <c r="Y14" s="661"/>
      <c r="Z14" s="662">
        <v>0</v>
      </c>
      <c r="AA14" s="662"/>
      <c r="AB14" s="662"/>
      <c r="AC14" s="662"/>
      <c r="AD14" s="663">
        <v>3635</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345934</v>
      </c>
      <c r="BH14" s="660"/>
      <c r="BI14" s="660"/>
      <c r="BJ14" s="660"/>
      <c r="BK14" s="660"/>
      <c r="BL14" s="660"/>
      <c r="BM14" s="660"/>
      <c r="BN14" s="661"/>
      <c r="BO14" s="662">
        <v>2.1</v>
      </c>
      <c r="BP14" s="662"/>
      <c r="BQ14" s="662"/>
      <c r="BR14" s="662"/>
      <c r="BS14" s="663" t="s">
        <v>124</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1768731</v>
      </c>
      <c r="CS14" s="660"/>
      <c r="CT14" s="660"/>
      <c r="CU14" s="660"/>
      <c r="CV14" s="660"/>
      <c r="CW14" s="660"/>
      <c r="CX14" s="660"/>
      <c r="CY14" s="661"/>
      <c r="CZ14" s="662">
        <v>3.4</v>
      </c>
      <c r="DA14" s="662"/>
      <c r="DB14" s="662"/>
      <c r="DC14" s="662"/>
      <c r="DD14" s="668">
        <v>523553</v>
      </c>
      <c r="DE14" s="660"/>
      <c r="DF14" s="660"/>
      <c r="DG14" s="660"/>
      <c r="DH14" s="660"/>
      <c r="DI14" s="660"/>
      <c r="DJ14" s="660"/>
      <c r="DK14" s="660"/>
      <c r="DL14" s="660"/>
      <c r="DM14" s="660"/>
      <c r="DN14" s="660"/>
      <c r="DO14" s="660"/>
      <c r="DP14" s="661"/>
      <c r="DQ14" s="668">
        <v>1246479</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713860</v>
      </c>
      <c r="BH15" s="660"/>
      <c r="BI15" s="660"/>
      <c r="BJ15" s="660"/>
      <c r="BK15" s="660"/>
      <c r="BL15" s="660"/>
      <c r="BM15" s="660"/>
      <c r="BN15" s="661"/>
      <c r="BO15" s="662">
        <v>4.3</v>
      </c>
      <c r="BP15" s="662"/>
      <c r="BQ15" s="662"/>
      <c r="BR15" s="662"/>
      <c r="BS15" s="663" t="s">
        <v>124</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8299067</v>
      </c>
      <c r="CS15" s="660"/>
      <c r="CT15" s="660"/>
      <c r="CU15" s="660"/>
      <c r="CV15" s="660"/>
      <c r="CW15" s="660"/>
      <c r="CX15" s="660"/>
      <c r="CY15" s="661"/>
      <c r="CZ15" s="662">
        <v>16.100000000000001</v>
      </c>
      <c r="DA15" s="662"/>
      <c r="DB15" s="662"/>
      <c r="DC15" s="662"/>
      <c r="DD15" s="668">
        <v>1397757</v>
      </c>
      <c r="DE15" s="660"/>
      <c r="DF15" s="660"/>
      <c r="DG15" s="660"/>
      <c r="DH15" s="660"/>
      <c r="DI15" s="660"/>
      <c r="DJ15" s="660"/>
      <c r="DK15" s="660"/>
      <c r="DL15" s="660"/>
      <c r="DM15" s="660"/>
      <c r="DN15" s="660"/>
      <c r="DO15" s="660"/>
      <c r="DP15" s="661"/>
      <c r="DQ15" s="668">
        <v>6112468</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49120</v>
      </c>
      <c r="S16" s="660"/>
      <c r="T16" s="660"/>
      <c r="U16" s="660"/>
      <c r="V16" s="660"/>
      <c r="W16" s="660"/>
      <c r="X16" s="660"/>
      <c r="Y16" s="661"/>
      <c r="Z16" s="662">
        <v>0.1</v>
      </c>
      <c r="AA16" s="662"/>
      <c r="AB16" s="662"/>
      <c r="AC16" s="662"/>
      <c r="AD16" s="663">
        <v>49120</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772548</v>
      </c>
      <c r="CS16" s="660"/>
      <c r="CT16" s="660"/>
      <c r="CU16" s="660"/>
      <c r="CV16" s="660"/>
      <c r="CW16" s="660"/>
      <c r="CX16" s="660"/>
      <c r="CY16" s="661"/>
      <c r="CZ16" s="662">
        <v>1.5</v>
      </c>
      <c r="DA16" s="662"/>
      <c r="DB16" s="662"/>
      <c r="DC16" s="662"/>
      <c r="DD16" s="668" t="s">
        <v>124</v>
      </c>
      <c r="DE16" s="660"/>
      <c r="DF16" s="660"/>
      <c r="DG16" s="660"/>
      <c r="DH16" s="660"/>
      <c r="DI16" s="660"/>
      <c r="DJ16" s="660"/>
      <c r="DK16" s="660"/>
      <c r="DL16" s="660"/>
      <c r="DM16" s="660"/>
      <c r="DN16" s="660"/>
      <c r="DO16" s="660"/>
      <c r="DP16" s="661"/>
      <c r="DQ16" s="668">
        <v>87088</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300914</v>
      </c>
      <c r="S17" s="660"/>
      <c r="T17" s="660"/>
      <c r="U17" s="660"/>
      <c r="V17" s="660"/>
      <c r="W17" s="660"/>
      <c r="X17" s="660"/>
      <c r="Y17" s="661"/>
      <c r="Z17" s="662">
        <v>0.6</v>
      </c>
      <c r="AA17" s="662"/>
      <c r="AB17" s="662"/>
      <c r="AC17" s="662"/>
      <c r="AD17" s="663">
        <v>300914</v>
      </c>
      <c r="AE17" s="663"/>
      <c r="AF17" s="663"/>
      <c r="AG17" s="663"/>
      <c r="AH17" s="663"/>
      <c r="AI17" s="663"/>
      <c r="AJ17" s="663"/>
      <c r="AK17" s="663"/>
      <c r="AL17" s="664">
        <v>1.1000000000000001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5745654</v>
      </c>
      <c r="CS17" s="660"/>
      <c r="CT17" s="660"/>
      <c r="CU17" s="660"/>
      <c r="CV17" s="660"/>
      <c r="CW17" s="660"/>
      <c r="CX17" s="660"/>
      <c r="CY17" s="661"/>
      <c r="CZ17" s="662">
        <v>11.1</v>
      </c>
      <c r="DA17" s="662"/>
      <c r="DB17" s="662"/>
      <c r="DC17" s="662"/>
      <c r="DD17" s="668" t="s">
        <v>124</v>
      </c>
      <c r="DE17" s="660"/>
      <c r="DF17" s="660"/>
      <c r="DG17" s="660"/>
      <c r="DH17" s="660"/>
      <c r="DI17" s="660"/>
      <c r="DJ17" s="660"/>
      <c r="DK17" s="660"/>
      <c r="DL17" s="660"/>
      <c r="DM17" s="660"/>
      <c r="DN17" s="660"/>
      <c r="DO17" s="660"/>
      <c r="DP17" s="661"/>
      <c r="DQ17" s="668">
        <v>5572162</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164823</v>
      </c>
      <c r="S18" s="660"/>
      <c r="T18" s="660"/>
      <c r="U18" s="660"/>
      <c r="V18" s="660"/>
      <c r="W18" s="660"/>
      <c r="X18" s="660"/>
      <c r="Y18" s="661"/>
      <c r="Z18" s="662">
        <v>0.3</v>
      </c>
      <c r="AA18" s="662"/>
      <c r="AB18" s="662"/>
      <c r="AC18" s="662"/>
      <c r="AD18" s="663">
        <v>164823</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114063</v>
      </c>
      <c r="S19" s="660"/>
      <c r="T19" s="660"/>
      <c r="U19" s="660"/>
      <c r="V19" s="660"/>
      <c r="W19" s="660"/>
      <c r="X19" s="660"/>
      <c r="Y19" s="661"/>
      <c r="Z19" s="662">
        <v>0.2</v>
      </c>
      <c r="AA19" s="662"/>
      <c r="AB19" s="662"/>
      <c r="AC19" s="662"/>
      <c r="AD19" s="663">
        <v>114063</v>
      </c>
      <c r="AE19" s="663"/>
      <c r="AF19" s="663"/>
      <c r="AG19" s="663"/>
      <c r="AH19" s="663"/>
      <c r="AI19" s="663"/>
      <c r="AJ19" s="663"/>
      <c r="AK19" s="663"/>
      <c r="AL19" s="664">
        <v>0.4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1001402</v>
      </c>
      <c r="BH19" s="660"/>
      <c r="BI19" s="660"/>
      <c r="BJ19" s="660"/>
      <c r="BK19" s="660"/>
      <c r="BL19" s="660"/>
      <c r="BM19" s="660"/>
      <c r="BN19" s="661"/>
      <c r="BO19" s="662">
        <v>6</v>
      </c>
      <c r="BP19" s="662"/>
      <c r="BQ19" s="662"/>
      <c r="BR19" s="662"/>
      <c r="BS19" s="663" t="s">
        <v>124</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50760</v>
      </c>
      <c r="S20" s="660"/>
      <c r="T20" s="660"/>
      <c r="U20" s="660"/>
      <c r="V20" s="660"/>
      <c r="W20" s="660"/>
      <c r="X20" s="660"/>
      <c r="Y20" s="661"/>
      <c r="Z20" s="662">
        <v>0.1</v>
      </c>
      <c r="AA20" s="662"/>
      <c r="AB20" s="662"/>
      <c r="AC20" s="662"/>
      <c r="AD20" s="663">
        <v>50760</v>
      </c>
      <c r="AE20" s="663"/>
      <c r="AF20" s="663"/>
      <c r="AG20" s="663"/>
      <c r="AH20" s="663"/>
      <c r="AI20" s="663"/>
      <c r="AJ20" s="663"/>
      <c r="AK20" s="663"/>
      <c r="AL20" s="664">
        <v>0.2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1001402</v>
      </c>
      <c r="BH20" s="660"/>
      <c r="BI20" s="660"/>
      <c r="BJ20" s="660"/>
      <c r="BK20" s="660"/>
      <c r="BL20" s="660"/>
      <c r="BM20" s="660"/>
      <c r="BN20" s="661"/>
      <c r="BO20" s="662">
        <v>6</v>
      </c>
      <c r="BP20" s="662"/>
      <c r="BQ20" s="662"/>
      <c r="BR20" s="662"/>
      <c r="BS20" s="663" t="s">
        <v>124</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51599367</v>
      </c>
      <c r="CS20" s="660"/>
      <c r="CT20" s="660"/>
      <c r="CU20" s="660"/>
      <c r="CV20" s="660"/>
      <c r="CW20" s="660"/>
      <c r="CX20" s="660"/>
      <c r="CY20" s="661"/>
      <c r="CZ20" s="662">
        <v>100</v>
      </c>
      <c r="DA20" s="662"/>
      <c r="DB20" s="662"/>
      <c r="DC20" s="662"/>
      <c r="DD20" s="668">
        <v>6024151</v>
      </c>
      <c r="DE20" s="660"/>
      <c r="DF20" s="660"/>
      <c r="DG20" s="660"/>
      <c r="DH20" s="660"/>
      <c r="DI20" s="660"/>
      <c r="DJ20" s="660"/>
      <c r="DK20" s="660"/>
      <c r="DL20" s="660"/>
      <c r="DM20" s="660"/>
      <c r="DN20" s="660"/>
      <c r="DO20" s="660"/>
      <c r="DP20" s="661"/>
      <c r="DQ20" s="668">
        <v>33430580</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9338057</v>
      </c>
      <c r="S21" s="660"/>
      <c r="T21" s="660"/>
      <c r="U21" s="660"/>
      <c r="V21" s="660"/>
      <c r="W21" s="660"/>
      <c r="X21" s="660"/>
      <c r="Y21" s="661"/>
      <c r="Z21" s="662">
        <v>17.7</v>
      </c>
      <c r="AA21" s="662"/>
      <c r="AB21" s="662"/>
      <c r="AC21" s="662"/>
      <c r="AD21" s="663">
        <v>7931899</v>
      </c>
      <c r="AE21" s="663"/>
      <c r="AF21" s="663"/>
      <c r="AG21" s="663"/>
      <c r="AH21" s="663"/>
      <c r="AI21" s="663"/>
      <c r="AJ21" s="663"/>
      <c r="AK21" s="663"/>
      <c r="AL21" s="664">
        <v>28.2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37751</v>
      </c>
      <c r="BH21" s="660"/>
      <c r="BI21" s="660"/>
      <c r="BJ21" s="660"/>
      <c r="BK21" s="660"/>
      <c r="BL21" s="660"/>
      <c r="BM21" s="660"/>
      <c r="BN21" s="661"/>
      <c r="BO21" s="662">
        <v>0.2</v>
      </c>
      <c r="BP21" s="662"/>
      <c r="BQ21" s="662"/>
      <c r="BR21" s="662"/>
      <c r="BS21" s="663" t="s">
        <v>124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7931899</v>
      </c>
      <c r="S22" s="660"/>
      <c r="T22" s="660"/>
      <c r="U22" s="660"/>
      <c r="V22" s="660"/>
      <c r="W22" s="660"/>
      <c r="X22" s="660"/>
      <c r="Y22" s="661"/>
      <c r="Z22" s="662">
        <v>15</v>
      </c>
      <c r="AA22" s="662"/>
      <c r="AB22" s="662"/>
      <c r="AC22" s="662"/>
      <c r="AD22" s="663">
        <v>7931899</v>
      </c>
      <c r="AE22" s="663"/>
      <c r="AF22" s="663"/>
      <c r="AG22" s="663"/>
      <c r="AH22" s="663"/>
      <c r="AI22" s="663"/>
      <c r="AJ22" s="663"/>
      <c r="AK22" s="663"/>
      <c r="AL22" s="664">
        <v>28.2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1406158</v>
      </c>
      <c r="S23" s="660"/>
      <c r="T23" s="660"/>
      <c r="U23" s="660"/>
      <c r="V23" s="660"/>
      <c r="W23" s="660"/>
      <c r="X23" s="660"/>
      <c r="Y23" s="661"/>
      <c r="Z23" s="662">
        <v>2.7</v>
      </c>
      <c r="AA23" s="662"/>
      <c r="AB23" s="662"/>
      <c r="AC23" s="662"/>
      <c r="AD23" s="663" t="s">
        <v>124</v>
      </c>
      <c r="AE23" s="663"/>
      <c r="AF23" s="663"/>
      <c r="AG23" s="663"/>
      <c r="AH23" s="663"/>
      <c r="AI23" s="663"/>
      <c r="AJ23" s="663"/>
      <c r="AK23" s="663"/>
      <c r="AL23" s="664" t="s">
        <v>124</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963651</v>
      </c>
      <c r="BH23" s="660"/>
      <c r="BI23" s="660"/>
      <c r="BJ23" s="660"/>
      <c r="BK23" s="660"/>
      <c r="BL23" s="660"/>
      <c r="BM23" s="660"/>
      <c r="BN23" s="661"/>
      <c r="BO23" s="662">
        <v>5.8</v>
      </c>
      <c r="BP23" s="662"/>
      <c r="BQ23" s="662"/>
      <c r="BR23" s="662"/>
      <c r="BS23" s="663" t="s">
        <v>124</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24481971</v>
      </c>
      <c r="CS24" s="649"/>
      <c r="CT24" s="649"/>
      <c r="CU24" s="649"/>
      <c r="CV24" s="649"/>
      <c r="CW24" s="649"/>
      <c r="CX24" s="649"/>
      <c r="CY24" s="650"/>
      <c r="CZ24" s="653">
        <v>47.4</v>
      </c>
      <c r="DA24" s="654"/>
      <c r="DB24" s="654"/>
      <c r="DC24" s="670"/>
      <c r="DD24" s="694">
        <v>15752148</v>
      </c>
      <c r="DE24" s="649"/>
      <c r="DF24" s="649"/>
      <c r="DG24" s="649"/>
      <c r="DH24" s="649"/>
      <c r="DI24" s="649"/>
      <c r="DJ24" s="649"/>
      <c r="DK24" s="650"/>
      <c r="DL24" s="694">
        <v>14303637</v>
      </c>
      <c r="DM24" s="649"/>
      <c r="DN24" s="649"/>
      <c r="DO24" s="649"/>
      <c r="DP24" s="649"/>
      <c r="DQ24" s="649"/>
      <c r="DR24" s="649"/>
      <c r="DS24" s="649"/>
      <c r="DT24" s="649"/>
      <c r="DU24" s="649"/>
      <c r="DV24" s="650"/>
      <c r="DW24" s="653">
        <v>50.5</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30002650</v>
      </c>
      <c r="S25" s="660"/>
      <c r="T25" s="660"/>
      <c r="U25" s="660"/>
      <c r="V25" s="660"/>
      <c r="W25" s="660"/>
      <c r="X25" s="660"/>
      <c r="Y25" s="661"/>
      <c r="Z25" s="662">
        <v>56.8</v>
      </c>
      <c r="AA25" s="662"/>
      <c r="AB25" s="662"/>
      <c r="AC25" s="662"/>
      <c r="AD25" s="663">
        <v>27632841</v>
      </c>
      <c r="AE25" s="663"/>
      <c r="AF25" s="663"/>
      <c r="AG25" s="663"/>
      <c r="AH25" s="663"/>
      <c r="AI25" s="663"/>
      <c r="AJ25" s="663"/>
      <c r="AK25" s="663"/>
      <c r="AL25" s="664">
        <v>98.4</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5966335</v>
      </c>
      <c r="CS25" s="691"/>
      <c r="CT25" s="691"/>
      <c r="CU25" s="691"/>
      <c r="CV25" s="691"/>
      <c r="CW25" s="691"/>
      <c r="CX25" s="691"/>
      <c r="CY25" s="692"/>
      <c r="CZ25" s="664">
        <v>11.6</v>
      </c>
      <c r="DA25" s="689"/>
      <c r="DB25" s="689"/>
      <c r="DC25" s="693"/>
      <c r="DD25" s="668">
        <v>5456133</v>
      </c>
      <c r="DE25" s="691"/>
      <c r="DF25" s="691"/>
      <c r="DG25" s="691"/>
      <c r="DH25" s="691"/>
      <c r="DI25" s="691"/>
      <c r="DJ25" s="691"/>
      <c r="DK25" s="692"/>
      <c r="DL25" s="668">
        <v>5373814</v>
      </c>
      <c r="DM25" s="691"/>
      <c r="DN25" s="691"/>
      <c r="DO25" s="691"/>
      <c r="DP25" s="691"/>
      <c r="DQ25" s="691"/>
      <c r="DR25" s="691"/>
      <c r="DS25" s="691"/>
      <c r="DT25" s="691"/>
      <c r="DU25" s="691"/>
      <c r="DV25" s="692"/>
      <c r="DW25" s="664">
        <v>19</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9074</v>
      </c>
      <c r="S26" s="660"/>
      <c r="T26" s="660"/>
      <c r="U26" s="660"/>
      <c r="V26" s="660"/>
      <c r="W26" s="660"/>
      <c r="X26" s="660"/>
      <c r="Y26" s="661"/>
      <c r="Z26" s="662">
        <v>0</v>
      </c>
      <c r="AA26" s="662"/>
      <c r="AB26" s="662"/>
      <c r="AC26" s="662"/>
      <c r="AD26" s="663">
        <v>9074</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3820720</v>
      </c>
      <c r="CS26" s="660"/>
      <c r="CT26" s="660"/>
      <c r="CU26" s="660"/>
      <c r="CV26" s="660"/>
      <c r="CW26" s="660"/>
      <c r="CX26" s="660"/>
      <c r="CY26" s="661"/>
      <c r="CZ26" s="664">
        <v>7.4</v>
      </c>
      <c r="DA26" s="689"/>
      <c r="DB26" s="689"/>
      <c r="DC26" s="693"/>
      <c r="DD26" s="668">
        <v>3483564</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84259</v>
      </c>
      <c r="S27" s="660"/>
      <c r="T27" s="660"/>
      <c r="U27" s="660"/>
      <c r="V27" s="660"/>
      <c r="W27" s="660"/>
      <c r="X27" s="660"/>
      <c r="Y27" s="661"/>
      <c r="Z27" s="662">
        <v>0.2</v>
      </c>
      <c r="AA27" s="662"/>
      <c r="AB27" s="662"/>
      <c r="AC27" s="662"/>
      <c r="AD27" s="663" t="s">
        <v>124</v>
      </c>
      <c r="AE27" s="663"/>
      <c r="AF27" s="663"/>
      <c r="AG27" s="663"/>
      <c r="AH27" s="663"/>
      <c r="AI27" s="663"/>
      <c r="AJ27" s="663"/>
      <c r="AK27" s="663"/>
      <c r="AL27" s="664" t="s">
        <v>124</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16739263</v>
      </c>
      <c r="BH27" s="660"/>
      <c r="BI27" s="660"/>
      <c r="BJ27" s="660"/>
      <c r="BK27" s="660"/>
      <c r="BL27" s="660"/>
      <c r="BM27" s="660"/>
      <c r="BN27" s="661"/>
      <c r="BO27" s="662">
        <v>100</v>
      </c>
      <c r="BP27" s="662"/>
      <c r="BQ27" s="662"/>
      <c r="BR27" s="662"/>
      <c r="BS27" s="663">
        <v>367735</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12769982</v>
      </c>
      <c r="CS27" s="691"/>
      <c r="CT27" s="691"/>
      <c r="CU27" s="691"/>
      <c r="CV27" s="691"/>
      <c r="CW27" s="691"/>
      <c r="CX27" s="691"/>
      <c r="CY27" s="692"/>
      <c r="CZ27" s="664">
        <v>24.7</v>
      </c>
      <c r="DA27" s="689"/>
      <c r="DB27" s="689"/>
      <c r="DC27" s="693"/>
      <c r="DD27" s="668">
        <v>4723853</v>
      </c>
      <c r="DE27" s="691"/>
      <c r="DF27" s="691"/>
      <c r="DG27" s="691"/>
      <c r="DH27" s="691"/>
      <c r="DI27" s="691"/>
      <c r="DJ27" s="691"/>
      <c r="DK27" s="692"/>
      <c r="DL27" s="668">
        <v>3640534</v>
      </c>
      <c r="DM27" s="691"/>
      <c r="DN27" s="691"/>
      <c r="DO27" s="691"/>
      <c r="DP27" s="691"/>
      <c r="DQ27" s="691"/>
      <c r="DR27" s="691"/>
      <c r="DS27" s="691"/>
      <c r="DT27" s="691"/>
      <c r="DU27" s="691"/>
      <c r="DV27" s="692"/>
      <c r="DW27" s="664">
        <v>12.8</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414131</v>
      </c>
      <c r="S28" s="660"/>
      <c r="T28" s="660"/>
      <c r="U28" s="660"/>
      <c r="V28" s="660"/>
      <c r="W28" s="660"/>
      <c r="X28" s="660"/>
      <c r="Y28" s="661"/>
      <c r="Z28" s="662">
        <v>0.8</v>
      </c>
      <c r="AA28" s="662"/>
      <c r="AB28" s="662"/>
      <c r="AC28" s="662"/>
      <c r="AD28" s="663">
        <v>72856</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5745654</v>
      </c>
      <c r="CS28" s="660"/>
      <c r="CT28" s="660"/>
      <c r="CU28" s="660"/>
      <c r="CV28" s="660"/>
      <c r="CW28" s="660"/>
      <c r="CX28" s="660"/>
      <c r="CY28" s="661"/>
      <c r="CZ28" s="664">
        <v>11.1</v>
      </c>
      <c r="DA28" s="689"/>
      <c r="DB28" s="689"/>
      <c r="DC28" s="693"/>
      <c r="DD28" s="668">
        <v>5572162</v>
      </c>
      <c r="DE28" s="660"/>
      <c r="DF28" s="660"/>
      <c r="DG28" s="660"/>
      <c r="DH28" s="660"/>
      <c r="DI28" s="660"/>
      <c r="DJ28" s="660"/>
      <c r="DK28" s="661"/>
      <c r="DL28" s="668">
        <v>5289289</v>
      </c>
      <c r="DM28" s="660"/>
      <c r="DN28" s="660"/>
      <c r="DO28" s="660"/>
      <c r="DP28" s="660"/>
      <c r="DQ28" s="660"/>
      <c r="DR28" s="660"/>
      <c r="DS28" s="660"/>
      <c r="DT28" s="660"/>
      <c r="DU28" s="660"/>
      <c r="DV28" s="661"/>
      <c r="DW28" s="664">
        <v>18.7</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305330</v>
      </c>
      <c r="S29" s="660"/>
      <c r="T29" s="660"/>
      <c r="U29" s="660"/>
      <c r="V29" s="660"/>
      <c r="W29" s="660"/>
      <c r="X29" s="660"/>
      <c r="Y29" s="661"/>
      <c r="Z29" s="662">
        <v>0.6</v>
      </c>
      <c r="AA29" s="662"/>
      <c r="AB29" s="662"/>
      <c r="AC29" s="662"/>
      <c r="AD29" s="663" t="s">
        <v>124</v>
      </c>
      <c r="AE29" s="663"/>
      <c r="AF29" s="663"/>
      <c r="AG29" s="663"/>
      <c r="AH29" s="663"/>
      <c r="AI29" s="663"/>
      <c r="AJ29" s="663"/>
      <c r="AK29" s="663"/>
      <c r="AL29" s="664" t="s">
        <v>124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68</v>
      </c>
      <c r="CG29" s="657"/>
      <c r="CH29" s="657"/>
      <c r="CI29" s="657"/>
      <c r="CJ29" s="657"/>
      <c r="CK29" s="657"/>
      <c r="CL29" s="657"/>
      <c r="CM29" s="657"/>
      <c r="CN29" s="657"/>
      <c r="CO29" s="657"/>
      <c r="CP29" s="657"/>
      <c r="CQ29" s="658"/>
      <c r="CR29" s="659">
        <v>5745653</v>
      </c>
      <c r="CS29" s="691"/>
      <c r="CT29" s="691"/>
      <c r="CU29" s="691"/>
      <c r="CV29" s="691"/>
      <c r="CW29" s="691"/>
      <c r="CX29" s="691"/>
      <c r="CY29" s="692"/>
      <c r="CZ29" s="664">
        <v>11.1</v>
      </c>
      <c r="DA29" s="689"/>
      <c r="DB29" s="689"/>
      <c r="DC29" s="693"/>
      <c r="DD29" s="668">
        <v>5572161</v>
      </c>
      <c r="DE29" s="691"/>
      <c r="DF29" s="691"/>
      <c r="DG29" s="691"/>
      <c r="DH29" s="691"/>
      <c r="DI29" s="691"/>
      <c r="DJ29" s="691"/>
      <c r="DK29" s="692"/>
      <c r="DL29" s="668">
        <v>5289288</v>
      </c>
      <c r="DM29" s="691"/>
      <c r="DN29" s="691"/>
      <c r="DO29" s="691"/>
      <c r="DP29" s="691"/>
      <c r="DQ29" s="691"/>
      <c r="DR29" s="691"/>
      <c r="DS29" s="691"/>
      <c r="DT29" s="691"/>
      <c r="DU29" s="691"/>
      <c r="DV29" s="692"/>
      <c r="DW29" s="664">
        <v>18.7</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10896758</v>
      </c>
      <c r="S30" s="660"/>
      <c r="T30" s="660"/>
      <c r="U30" s="660"/>
      <c r="V30" s="660"/>
      <c r="W30" s="660"/>
      <c r="X30" s="660"/>
      <c r="Y30" s="661"/>
      <c r="Z30" s="662">
        <v>20.6</v>
      </c>
      <c r="AA30" s="662"/>
      <c r="AB30" s="662"/>
      <c r="AC30" s="662"/>
      <c r="AD30" s="663" t="s">
        <v>124</v>
      </c>
      <c r="AE30" s="663"/>
      <c r="AF30" s="663"/>
      <c r="AG30" s="663"/>
      <c r="AH30" s="663"/>
      <c r="AI30" s="663"/>
      <c r="AJ30" s="663"/>
      <c r="AK30" s="663"/>
      <c r="AL30" s="664" t="s">
        <v>124</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5529812</v>
      </c>
      <c r="CS30" s="660"/>
      <c r="CT30" s="660"/>
      <c r="CU30" s="660"/>
      <c r="CV30" s="660"/>
      <c r="CW30" s="660"/>
      <c r="CX30" s="660"/>
      <c r="CY30" s="661"/>
      <c r="CZ30" s="664">
        <v>10.7</v>
      </c>
      <c r="DA30" s="689"/>
      <c r="DB30" s="689"/>
      <c r="DC30" s="693"/>
      <c r="DD30" s="668">
        <v>5364401</v>
      </c>
      <c r="DE30" s="660"/>
      <c r="DF30" s="660"/>
      <c r="DG30" s="660"/>
      <c r="DH30" s="660"/>
      <c r="DI30" s="660"/>
      <c r="DJ30" s="660"/>
      <c r="DK30" s="661"/>
      <c r="DL30" s="668">
        <v>5081528</v>
      </c>
      <c r="DM30" s="660"/>
      <c r="DN30" s="660"/>
      <c r="DO30" s="660"/>
      <c r="DP30" s="660"/>
      <c r="DQ30" s="660"/>
      <c r="DR30" s="660"/>
      <c r="DS30" s="660"/>
      <c r="DT30" s="660"/>
      <c r="DU30" s="660"/>
      <c r="DV30" s="661"/>
      <c r="DW30" s="664">
        <v>17.899999999999999</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v>309313</v>
      </c>
      <c r="S31" s="660"/>
      <c r="T31" s="660"/>
      <c r="U31" s="660"/>
      <c r="V31" s="660"/>
      <c r="W31" s="660"/>
      <c r="X31" s="660"/>
      <c r="Y31" s="661"/>
      <c r="Z31" s="662">
        <v>0.6</v>
      </c>
      <c r="AA31" s="662"/>
      <c r="AB31" s="662"/>
      <c r="AC31" s="662"/>
      <c r="AD31" s="663">
        <v>309313</v>
      </c>
      <c r="AE31" s="663"/>
      <c r="AF31" s="663"/>
      <c r="AG31" s="663"/>
      <c r="AH31" s="663"/>
      <c r="AI31" s="663"/>
      <c r="AJ31" s="663"/>
      <c r="AK31" s="663"/>
      <c r="AL31" s="664">
        <v>1.1000000000000001</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99.2</v>
      </c>
      <c r="BH31" s="703"/>
      <c r="BI31" s="703"/>
      <c r="BJ31" s="703"/>
      <c r="BK31" s="703"/>
      <c r="BL31" s="703"/>
      <c r="BM31" s="654">
        <v>96.7</v>
      </c>
      <c r="BN31" s="703"/>
      <c r="BO31" s="703"/>
      <c r="BP31" s="703"/>
      <c r="BQ31" s="704"/>
      <c r="BR31" s="715">
        <v>99.2</v>
      </c>
      <c r="BS31" s="703"/>
      <c r="BT31" s="703"/>
      <c r="BU31" s="703"/>
      <c r="BV31" s="703"/>
      <c r="BW31" s="703"/>
      <c r="BX31" s="654">
        <v>96.7</v>
      </c>
      <c r="BY31" s="703"/>
      <c r="BZ31" s="703"/>
      <c r="CA31" s="703"/>
      <c r="CB31" s="704"/>
      <c r="CD31" s="697"/>
      <c r="CE31" s="698"/>
      <c r="CF31" s="656" t="s">
        <v>301</v>
      </c>
      <c r="CG31" s="657"/>
      <c r="CH31" s="657"/>
      <c r="CI31" s="657"/>
      <c r="CJ31" s="657"/>
      <c r="CK31" s="657"/>
      <c r="CL31" s="657"/>
      <c r="CM31" s="657"/>
      <c r="CN31" s="657"/>
      <c r="CO31" s="657"/>
      <c r="CP31" s="657"/>
      <c r="CQ31" s="658"/>
      <c r="CR31" s="659">
        <v>215841</v>
      </c>
      <c r="CS31" s="691"/>
      <c r="CT31" s="691"/>
      <c r="CU31" s="691"/>
      <c r="CV31" s="691"/>
      <c r="CW31" s="691"/>
      <c r="CX31" s="691"/>
      <c r="CY31" s="692"/>
      <c r="CZ31" s="664">
        <v>0.4</v>
      </c>
      <c r="DA31" s="689"/>
      <c r="DB31" s="689"/>
      <c r="DC31" s="693"/>
      <c r="DD31" s="668">
        <v>207760</v>
      </c>
      <c r="DE31" s="691"/>
      <c r="DF31" s="691"/>
      <c r="DG31" s="691"/>
      <c r="DH31" s="691"/>
      <c r="DI31" s="691"/>
      <c r="DJ31" s="691"/>
      <c r="DK31" s="692"/>
      <c r="DL31" s="668">
        <v>207760</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4172298</v>
      </c>
      <c r="S32" s="660"/>
      <c r="T32" s="660"/>
      <c r="U32" s="660"/>
      <c r="V32" s="660"/>
      <c r="W32" s="660"/>
      <c r="X32" s="660"/>
      <c r="Y32" s="661"/>
      <c r="Z32" s="662">
        <v>7.9</v>
      </c>
      <c r="AA32" s="662"/>
      <c r="AB32" s="662"/>
      <c r="AC32" s="662"/>
      <c r="AD32" s="663" t="s">
        <v>124</v>
      </c>
      <c r="AE32" s="663"/>
      <c r="AF32" s="663"/>
      <c r="AG32" s="663"/>
      <c r="AH32" s="663"/>
      <c r="AI32" s="663"/>
      <c r="AJ32" s="663"/>
      <c r="AK32" s="663"/>
      <c r="AL32" s="664" t="s">
        <v>124</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1"/>
      <c r="BI32" s="691"/>
      <c r="BJ32" s="691"/>
      <c r="BK32" s="691"/>
      <c r="BL32" s="691"/>
      <c r="BM32" s="665">
        <v>97.3</v>
      </c>
      <c r="BN32" s="691"/>
      <c r="BO32" s="691"/>
      <c r="BP32" s="691"/>
      <c r="BQ32" s="714"/>
      <c r="BR32" s="716">
        <v>99.3</v>
      </c>
      <c r="BS32" s="691"/>
      <c r="BT32" s="691"/>
      <c r="BU32" s="691"/>
      <c r="BV32" s="691"/>
      <c r="BW32" s="691"/>
      <c r="BX32" s="665">
        <v>97.2</v>
      </c>
      <c r="BY32" s="691"/>
      <c r="BZ32" s="691"/>
      <c r="CA32" s="691"/>
      <c r="CB32" s="714"/>
      <c r="CD32" s="699"/>
      <c r="CE32" s="700"/>
      <c r="CF32" s="656" t="s">
        <v>305</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89"/>
      <c r="DB32" s="689"/>
      <c r="DC32" s="693"/>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166608</v>
      </c>
      <c r="S33" s="660"/>
      <c r="T33" s="660"/>
      <c r="U33" s="660"/>
      <c r="V33" s="660"/>
      <c r="W33" s="660"/>
      <c r="X33" s="660"/>
      <c r="Y33" s="661"/>
      <c r="Z33" s="662">
        <v>0.3</v>
      </c>
      <c r="AA33" s="662"/>
      <c r="AB33" s="662"/>
      <c r="AC33" s="662"/>
      <c r="AD33" s="663">
        <v>57292</v>
      </c>
      <c r="AE33" s="663"/>
      <c r="AF33" s="663"/>
      <c r="AG33" s="663"/>
      <c r="AH33" s="663"/>
      <c r="AI33" s="663"/>
      <c r="AJ33" s="663"/>
      <c r="AK33" s="663"/>
      <c r="AL33" s="664">
        <v>0.2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99.1</v>
      </c>
      <c r="BH33" s="718"/>
      <c r="BI33" s="718"/>
      <c r="BJ33" s="718"/>
      <c r="BK33" s="718"/>
      <c r="BL33" s="718"/>
      <c r="BM33" s="719">
        <v>96</v>
      </c>
      <c r="BN33" s="718"/>
      <c r="BO33" s="718"/>
      <c r="BP33" s="718"/>
      <c r="BQ33" s="720"/>
      <c r="BR33" s="717">
        <v>99.1</v>
      </c>
      <c r="BS33" s="718"/>
      <c r="BT33" s="718"/>
      <c r="BU33" s="718"/>
      <c r="BV33" s="718"/>
      <c r="BW33" s="718"/>
      <c r="BX33" s="719">
        <v>96</v>
      </c>
      <c r="BY33" s="718"/>
      <c r="BZ33" s="718"/>
      <c r="CA33" s="718"/>
      <c r="CB33" s="720"/>
      <c r="CD33" s="656" t="s">
        <v>308</v>
      </c>
      <c r="CE33" s="657"/>
      <c r="CF33" s="657"/>
      <c r="CG33" s="657"/>
      <c r="CH33" s="657"/>
      <c r="CI33" s="657"/>
      <c r="CJ33" s="657"/>
      <c r="CK33" s="657"/>
      <c r="CL33" s="657"/>
      <c r="CM33" s="657"/>
      <c r="CN33" s="657"/>
      <c r="CO33" s="657"/>
      <c r="CP33" s="657"/>
      <c r="CQ33" s="658"/>
      <c r="CR33" s="659">
        <v>20320697</v>
      </c>
      <c r="CS33" s="691"/>
      <c r="CT33" s="691"/>
      <c r="CU33" s="691"/>
      <c r="CV33" s="691"/>
      <c r="CW33" s="691"/>
      <c r="CX33" s="691"/>
      <c r="CY33" s="692"/>
      <c r="CZ33" s="664">
        <v>39.4</v>
      </c>
      <c r="DA33" s="689"/>
      <c r="DB33" s="689"/>
      <c r="DC33" s="693"/>
      <c r="DD33" s="668">
        <v>16360904</v>
      </c>
      <c r="DE33" s="691"/>
      <c r="DF33" s="691"/>
      <c r="DG33" s="691"/>
      <c r="DH33" s="691"/>
      <c r="DI33" s="691"/>
      <c r="DJ33" s="691"/>
      <c r="DK33" s="692"/>
      <c r="DL33" s="668">
        <v>12542031</v>
      </c>
      <c r="DM33" s="691"/>
      <c r="DN33" s="691"/>
      <c r="DO33" s="691"/>
      <c r="DP33" s="691"/>
      <c r="DQ33" s="691"/>
      <c r="DR33" s="691"/>
      <c r="DS33" s="691"/>
      <c r="DT33" s="691"/>
      <c r="DU33" s="691"/>
      <c r="DV33" s="692"/>
      <c r="DW33" s="664">
        <v>44.2</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275645</v>
      </c>
      <c r="S34" s="660"/>
      <c r="T34" s="660"/>
      <c r="U34" s="660"/>
      <c r="V34" s="660"/>
      <c r="W34" s="660"/>
      <c r="X34" s="660"/>
      <c r="Y34" s="661"/>
      <c r="Z34" s="662">
        <v>0.5</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6975712</v>
      </c>
      <c r="CS34" s="660"/>
      <c r="CT34" s="660"/>
      <c r="CU34" s="660"/>
      <c r="CV34" s="660"/>
      <c r="CW34" s="660"/>
      <c r="CX34" s="660"/>
      <c r="CY34" s="661"/>
      <c r="CZ34" s="664">
        <v>13.5</v>
      </c>
      <c r="DA34" s="689"/>
      <c r="DB34" s="689"/>
      <c r="DC34" s="693"/>
      <c r="DD34" s="668">
        <v>5179096</v>
      </c>
      <c r="DE34" s="660"/>
      <c r="DF34" s="660"/>
      <c r="DG34" s="660"/>
      <c r="DH34" s="660"/>
      <c r="DI34" s="660"/>
      <c r="DJ34" s="660"/>
      <c r="DK34" s="661"/>
      <c r="DL34" s="668">
        <v>4156309</v>
      </c>
      <c r="DM34" s="660"/>
      <c r="DN34" s="660"/>
      <c r="DO34" s="660"/>
      <c r="DP34" s="660"/>
      <c r="DQ34" s="660"/>
      <c r="DR34" s="660"/>
      <c r="DS34" s="660"/>
      <c r="DT34" s="660"/>
      <c r="DU34" s="660"/>
      <c r="DV34" s="661"/>
      <c r="DW34" s="664">
        <v>14.7</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683618</v>
      </c>
      <c r="S35" s="660"/>
      <c r="T35" s="660"/>
      <c r="U35" s="660"/>
      <c r="V35" s="660"/>
      <c r="W35" s="660"/>
      <c r="X35" s="660"/>
      <c r="Y35" s="661"/>
      <c r="Z35" s="662">
        <v>1.3</v>
      </c>
      <c r="AA35" s="662"/>
      <c r="AB35" s="662"/>
      <c r="AC35" s="662"/>
      <c r="AD35" s="663" t="s">
        <v>124</v>
      </c>
      <c r="AE35" s="663"/>
      <c r="AF35" s="663"/>
      <c r="AG35" s="663"/>
      <c r="AH35" s="663"/>
      <c r="AI35" s="663"/>
      <c r="AJ35" s="663"/>
      <c r="AK35" s="663"/>
      <c r="AL35" s="664" t="s">
        <v>124</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458562</v>
      </c>
      <c r="CS35" s="691"/>
      <c r="CT35" s="691"/>
      <c r="CU35" s="691"/>
      <c r="CV35" s="691"/>
      <c r="CW35" s="691"/>
      <c r="CX35" s="691"/>
      <c r="CY35" s="692"/>
      <c r="CZ35" s="664">
        <v>0.9</v>
      </c>
      <c r="DA35" s="689"/>
      <c r="DB35" s="689"/>
      <c r="DC35" s="693"/>
      <c r="DD35" s="668">
        <v>334002</v>
      </c>
      <c r="DE35" s="691"/>
      <c r="DF35" s="691"/>
      <c r="DG35" s="691"/>
      <c r="DH35" s="691"/>
      <c r="DI35" s="691"/>
      <c r="DJ35" s="691"/>
      <c r="DK35" s="692"/>
      <c r="DL35" s="668">
        <v>306379</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862782</v>
      </c>
      <c r="S36" s="660"/>
      <c r="T36" s="660"/>
      <c r="U36" s="660"/>
      <c r="V36" s="660"/>
      <c r="W36" s="660"/>
      <c r="X36" s="660"/>
      <c r="Y36" s="661"/>
      <c r="Z36" s="662">
        <v>1.6</v>
      </c>
      <c r="AA36" s="662"/>
      <c r="AB36" s="662"/>
      <c r="AC36" s="662"/>
      <c r="AD36" s="663" t="s">
        <v>124</v>
      </c>
      <c r="AE36" s="663"/>
      <c r="AF36" s="663"/>
      <c r="AG36" s="663"/>
      <c r="AH36" s="663"/>
      <c r="AI36" s="663"/>
      <c r="AJ36" s="663"/>
      <c r="AK36" s="663"/>
      <c r="AL36" s="664" t="s">
        <v>124</v>
      </c>
      <c r="AM36" s="665"/>
      <c r="AN36" s="665"/>
      <c r="AO36" s="666"/>
      <c r="AP36" s="222"/>
      <c r="AQ36" s="725" t="s">
        <v>316</v>
      </c>
      <c r="AR36" s="726"/>
      <c r="AS36" s="726"/>
      <c r="AT36" s="726"/>
      <c r="AU36" s="726"/>
      <c r="AV36" s="726"/>
      <c r="AW36" s="726"/>
      <c r="AX36" s="726"/>
      <c r="AY36" s="727"/>
      <c r="AZ36" s="648">
        <v>6759289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t="s">
        <v>124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8163126</v>
      </c>
      <c r="CS36" s="660"/>
      <c r="CT36" s="660"/>
      <c r="CU36" s="660"/>
      <c r="CV36" s="660"/>
      <c r="CW36" s="660"/>
      <c r="CX36" s="660"/>
      <c r="CY36" s="661"/>
      <c r="CZ36" s="664">
        <v>15.8</v>
      </c>
      <c r="DA36" s="689"/>
      <c r="DB36" s="689"/>
      <c r="DC36" s="693"/>
      <c r="DD36" s="668">
        <v>7052777</v>
      </c>
      <c r="DE36" s="660"/>
      <c r="DF36" s="660"/>
      <c r="DG36" s="660"/>
      <c r="DH36" s="660"/>
      <c r="DI36" s="660"/>
      <c r="DJ36" s="660"/>
      <c r="DK36" s="661"/>
      <c r="DL36" s="668">
        <v>5067960</v>
      </c>
      <c r="DM36" s="660"/>
      <c r="DN36" s="660"/>
      <c r="DO36" s="660"/>
      <c r="DP36" s="660"/>
      <c r="DQ36" s="660"/>
      <c r="DR36" s="660"/>
      <c r="DS36" s="660"/>
      <c r="DT36" s="660"/>
      <c r="DU36" s="660"/>
      <c r="DV36" s="661"/>
      <c r="DW36" s="664">
        <v>17.899999999999999</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1075020</v>
      </c>
      <c r="S37" s="660"/>
      <c r="T37" s="660"/>
      <c r="U37" s="660"/>
      <c r="V37" s="660"/>
      <c r="W37" s="660"/>
      <c r="X37" s="660"/>
      <c r="Y37" s="661"/>
      <c r="Z37" s="662">
        <v>2</v>
      </c>
      <c r="AA37" s="662"/>
      <c r="AB37" s="662"/>
      <c r="AC37" s="662"/>
      <c r="AD37" s="663">
        <v>6</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2323701</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-7609</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144370</v>
      </c>
      <c r="CS37" s="691"/>
      <c r="CT37" s="691"/>
      <c r="CU37" s="691"/>
      <c r="CV37" s="691"/>
      <c r="CW37" s="691"/>
      <c r="CX37" s="691"/>
      <c r="CY37" s="692"/>
      <c r="CZ37" s="664">
        <v>0.3</v>
      </c>
      <c r="DA37" s="689"/>
      <c r="DB37" s="689"/>
      <c r="DC37" s="693"/>
      <c r="DD37" s="668">
        <v>144370</v>
      </c>
      <c r="DE37" s="691"/>
      <c r="DF37" s="691"/>
      <c r="DG37" s="691"/>
      <c r="DH37" s="691"/>
      <c r="DI37" s="691"/>
      <c r="DJ37" s="691"/>
      <c r="DK37" s="692"/>
      <c r="DL37" s="668">
        <v>142337</v>
      </c>
      <c r="DM37" s="691"/>
      <c r="DN37" s="691"/>
      <c r="DO37" s="691"/>
      <c r="DP37" s="691"/>
      <c r="DQ37" s="691"/>
      <c r="DR37" s="691"/>
      <c r="DS37" s="691"/>
      <c r="DT37" s="691"/>
      <c r="DU37" s="691"/>
      <c r="DV37" s="692"/>
      <c r="DW37" s="664">
        <v>0.5</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3598200</v>
      </c>
      <c r="S38" s="660"/>
      <c r="T38" s="660"/>
      <c r="U38" s="660"/>
      <c r="V38" s="660"/>
      <c r="W38" s="660"/>
      <c r="X38" s="660"/>
      <c r="Y38" s="661"/>
      <c r="Z38" s="662">
        <v>6.8</v>
      </c>
      <c r="AA38" s="662"/>
      <c r="AB38" s="662"/>
      <c r="AC38" s="662"/>
      <c r="AD38" s="663" t="s">
        <v>124</v>
      </c>
      <c r="AE38" s="663"/>
      <c r="AF38" s="663"/>
      <c r="AG38" s="663"/>
      <c r="AH38" s="663"/>
      <c r="AI38" s="663"/>
      <c r="AJ38" s="663"/>
      <c r="AK38" s="663"/>
      <c r="AL38" s="664" t="s">
        <v>124</v>
      </c>
      <c r="AM38" s="665"/>
      <c r="AN38" s="665"/>
      <c r="AO38" s="666"/>
      <c r="AQ38" s="722" t="s">
        <v>324</v>
      </c>
      <c r="AR38" s="723"/>
      <c r="AS38" s="723"/>
      <c r="AT38" s="723"/>
      <c r="AU38" s="723"/>
      <c r="AV38" s="723"/>
      <c r="AW38" s="723"/>
      <c r="AX38" s="723"/>
      <c r="AY38" s="724"/>
      <c r="AZ38" s="659">
        <v>624274</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10971</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3760673</v>
      </c>
      <c r="CS38" s="660"/>
      <c r="CT38" s="660"/>
      <c r="CU38" s="660"/>
      <c r="CV38" s="660"/>
      <c r="CW38" s="660"/>
      <c r="CX38" s="660"/>
      <c r="CY38" s="661"/>
      <c r="CZ38" s="664">
        <v>7.3</v>
      </c>
      <c r="DA38" s="689"/>
      <c r="DB38" s="689"/>
      <c r="DC38" s="693"/>
      <c r="DD38" s="668">
        <v>3047612</v>
      </c>
      <c r="DE38" s="660"/>
      <c r="DF38" s="660"/>
      <c r="DG38" s="660"/>
      <c r="DH38" s="660"/>
      <c r="DI38" s="660"/>
      <c r="DJ38" s="660"/>
      <c r="DK38" s="661"/>
      <c r="DL38" s="668">
        <v>3000392</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328</v>
      </c>
      <c r="AR39" s="723"/>
      <c r="AS39" s="723"/>
      <c r="AT39" s="723"/>
      <c r="AU39" s="723"/>
      <c r="AV39" s="723"/>
      <c r="AW39" s="723"/>
      <c r="AX39" s="723"/>
      <c r="AY39" s="724"/>
      <c r="AZ39" s="659">
        <v>38853</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16043</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771181</v>
      </c>
      <c r="CS39" s="691"/>
      <c r="CT39" s="691"/>
      <c r="CU39" s="691"/>
      <c r="CV39" s="691"/>
      <c r="CW39" s="691"/>
      <c r="CX39" s="691"/>
      <c r="CY39" s="692"/>
      <c r="CZ39" s="664">
        <v>1.5</v>
      </c>
      <c r="DA39" s="689"/>
      <c r="DB39" s="689"/>
      <c r="DC39" s="693"/>
      <c r="DD39" s="668">
        <v>715450</v>
      </c>
      <c r="DE39" s="691"/>
      <c r="DF39" s="691"/>
      <c r="DG39" s="691"/>
      <c r="DH39" s="691"/>
      <c r="DI39" s="691"/>
      <c r="DJ39" s="691"/>
      <c r="DK39" s="692"/>
      <c r="DL39" s="668" t="s">
        <v>124</v>
      </c>
      <c r="DM39" s="691"/>
      <c r="DN39" s="691"/>
      <c r="DO39" s="691"/>
      <c r="DP39" s="691"/>
      <c r="DQ39" s="691"/>
      <c r="DR39" s="691"/>
      <c r="DS39" s="691"/>
      <c r="DT39" s="691"/>
      <c r="DU39" s="691"/>
      <c r="DV39" s="692"/>
      <c r="DW39" s="664" t="s">
        <v>124</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267400</v>
      </c>
      <c r="S40" s="660"/>
      <c r="T40" s="660"/>
      <c r="U40" s="660"/>
      <c r="V40" s="660"/>
      <c r="W40" s="660"/>
      <c r="X40" s="660"/>
      <c r="Y40" s="661"/>
      <c r="Z40" s="662">
        <v>0.5</v>
      </c>
      <c r="AA40" s="662"/>
      <c r="AB40" s="662"/>
      <c r="AC40" s="662"/>
      <c r="AD40" s="663" t="s">
        <v>124</v>
      </c>
      <c r="AE40" s="663"/>
      <c r="AF40" s="663"/>
      <c r="AG40" s="663"/>
      <c r="AH40" s="663"/>
      <c r="AI40" s="663"/>
      <c r="AJ40" s="663"/>
      <c r="AK40" s="663"/>
      <c r="AL40" s="664" t="s">
        <v>124</v>
      </c>
      <c r="AM40" s="665"/>
      <c r="AN40" s="665"/>
      <c r="AO40" s="666"/>
      <c r="AQ40" s="722" t="s">
        <v>332</v>
      </c>
      <c r="AR40" s="723"/>
      <c r="AS40" s="723"/>
      <c r="AT40" s="723"/>
      <c r="AU40" s="723"/>
      <c r="AV40" s="723"/>
      <c r="AW40" s="723"/>
      <c r="AX40" s="723"/>
      <c r="AY40" s="724"/>
      <c r="AZ40" s="659">
        <v>11788</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112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191443</v>
      </c>
      <c r="CS40" s="660"/>
      <c r="CT40" s="660"/>
      <c r="CU40" s="660"/>
      <c r="CV40" s="660"/>
      <c r="CW40" s="660"/>
      <c r="CX40" s="660"/>
      <c r="CY40" s="661"/>
      <c r="CZ40" s="664">
        <v>0.4</v>
      </c>
      <c r="DA40" s="689"/>
      <c r="DB40" s="689"/>
      <c r="DC40" s="693"/>
      <c r="DD40" s="668">
        <v>31967</v>
      </c>
      <c r="DE40" s="660"/>
      <c r="DF40" s="660"/>
      <c r="DG40" s="660"/>
      <c r="DH40" s="660"/>
      <c r="DI40" s="660"/>
      <c r="DJ40" s="660"/>
      <c r="DK40" s="661"/>
      <c r="DL40" s="668">
        <v>10991</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52855686</v>
      </c>
      <c r="S41" s="732"/>
      <c r="T41" s="732"/>
      <c r="U41" s="732"/>
      <c r="V41" s="732"/>
      <c r="W41" s="732"/>
      <c r="X41" s="732"/>
      <c r="Y41" s="736"/>
      <c r="Z41" s="737">
        <v>100</v>
      </c>
      <c r="AA41" s="737"/>
      <c r="AB41" s="737"/>
      <c r="AC41" s="737"/>
      <c r="AD41" s="738">
        <v>28081382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674490</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124</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124</v>
      </c>
      <c r="CS41" s="691"/>
      <c r="CT41" s="691"/>
      <c r="CU41" s="691"/>
      <c r="CV41" s="691"/>
      <c r="CW41" s="691"/>
      <c r="CX41" s="691"/>
      <c r="CY41" s="692"/>
      <c r="CZ41" s="664" t="s">
        <v>124</v>
      </c>
      <c r="DA41" s="689"/>
      <c r="DB41" s="689"/>
      <c r="DC41" s="693"/>
      <c r="DD41" s="668" t="s">
        <v>124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3086183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417</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6796699</v>
      </c>
      <c r="CS42" s="691"/>
      <c r="CT42" s="691"/>
      <c r="CU42" s="691"/>
      <c r="CV42" s="691"/>
      <c r="CW42" s="691"/>
      <c r="CX42" s="691"/>
      <c r="CY42" s="692"/>
      <c r="CZ42" s="664">
        <v>13.2</v>
      </c>
      <c r="DA42" s="689"/>
      <c r="DB42" s="689"/>
      <c r="DC42" s="693"/>
      <c r="DD42" s="668">
        <v>1317528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129658</v>
      </c>
      <c r="CS43" s="691"/>
      <c r="CT43" s="691"/>
      <c r="CU43" s="691"/>
      <c r="CV43" s="691"/>
      <c r="CW43" s="691"/>
      <c r="CX43" s="691"/>
      <c r="CY43" s="692"/>
      <c r="CZ43" s="664">
        <v>0.3</v>
      </c>
      <c r="DA43" s="689"/>
      <c r="DB43" s="689"/>
      <c r="DC43" s="693"/>
      <c r="DD43" s="668">
        <v>69155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6024151</v>
      </c>
      <c r="CS44" s="660"/>
      <c r="CT44" s="660"/>
      <c r="CU44" s="660"/>
      <c r="CV44" s="660"/>
      <c r="CW44" s="660"/>
      <c r="CX44" s="660"/>
      <c r="CY44" s="661"/>
      <c r="CZ44" s="664">
        <v>11.7</v>
      </c>
      <c r="DA44" s="665"/>
      <c r="DB44" s="665"/>
      <c r="DC44" s="671"/>
      <c r="DD44" s="668">
        <v>1230440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2563971</v>
      </c>
      <c r="CS45" s="691"/>
      <c r="CT45" s="691"/>
      <c r="CU45" s="691"/>
      <c r="CV45" s="691"/>
      <c r="CW45" s="691"/>
      <c r="CX45" s="691"/>
      <c r="CY45" s="692"/>
      <c r="CZ45" s="664">
        <v>5</v>
      </c>
      <c r="DA45" s="689"/>
      <c r="DB45" s="689"/>
      <c r="DC45" s="693"/>
      <c r="DD45" s="668">
        <v>280232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3212950</v>
      </c>
      <c r="CS46" s="660"/>
      <c r="CT46" s="660"/>
      <c r="CU46" s="660"/>
      <c r="CV46" s="660"/>
      <c r="CW46" s="660"/>
      <c r="CX46" s="660"/>
      <c r="CY46" s="661"/>
      <c r="CZ46" s="664">
        <v>6.2</v>
      </c>
      <c r="DA46" s="665"/>
      <c r="DB46" s="665"/>
      <c r="DC46" s="671"/>
      <c r="DD46" s="668">
        <v>928238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772548</v>
      </c>
      <c r="CS47" s="691"/>
      <c r="CT47" s="691"/>
      <c r="CU47" s="691"/>
      <c r="CV47" s="691"/>
      <c r="CW47" s="691"/>
      <c r="CX47" s="691"/>
      <c r="CY47" s="692"/>
      <c r="CZ47" s="664">
        <v>1.5</v>
      </c>
      <c r="DA47" s="689"/>
      <c r="DB47" s="689"/>
      <c r="DC47" s="693"/>
      <c r="DD47" s="668">
        <v>87088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51599367</v>
      </c>
      <c r="CS49" s="718"/>
      <c r="CT49" s="718"/>
      <c r="CU49" s="718"/>
      <c r="CV49" s="718"/>
      <c r="CW49" s="718"/>
      <c r="CX49" s="718"/>
      <c r="CY49" s="747"/>
      <c r="CZ49" s="739">
        <v>100</v>
      </c>
      <c r="DA49" s="748"/>
      <c r="DB49" s="748"/>
      <c r="DC49" s="749"/>
      <c r="DD49" s="750">
        <v>33430580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43fYby5lxfqM0jXhZ20MiRm8oZboIiw/5hRqCtZuIGr77A+qcEq4od6aN2v4b2SNX/NcPB8VkFoxpZ3gQKsmA==" saltValue="2GO8uAGmm/YgYCTHTXvh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90" zoomScaleNormal="90" zoomScaleSheetLayoutView="70" workbookViewId="0">
      <selection activeCell="Q78" sqref="Q78:U78"/>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52856</v>
      </c>
      <c r="R7" s="789"/>
      <c r="S7" s="789"/>
      <c r="T7" s="789"/>
      <c r="U7" s="789"/>
      <c r="V7" s="789">
        <v>51599</v>
      </c>
      <c r="W7" s="789"/>
      <c r="X7" s="789"/>
      <c r="Y7" s="789"/>
      <c r="Z7" s="789"/>
      <c r="AA7" s="789">
        <v>1257</v>
      </c>
      <c r="AB7" s="789"/>
      <c r="AC7" s="789"/>
      <c r="AD7" s="789"/>
      <c r="AE7" s="790"/>
      <c r="AF7" s="791">
        <v>834</v>
      </c>
      <c r="AG7" s="792"/>
      <c r="AH7" s="792"/>
      <c r="AI7" s="792"/>
      <c r="AJ7" s="793"/>
      <c r="AK7" s="794">
        <v>174</v>
      </c>
      <c r="AL7" s="795"/>
      <c r="AM7" s="795"/>
      <c r="AN7" s="795"/>
      <c r="AO7" s="795"/>
      <c r="AP7" s="795">
        <v>61380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0.4</v>
      </c>
      <c r="CI7" s="780"/>
      <c r="CJ7" s="780"/>
      <c r="CK7" s="780"/>
      <c r="CL7" s="781"/>
      <c r="CM7" s="779">
        <v>111</v>
      </c>
      <c r="CN7" s="780"/>
      <c r="CO7" s="780"/>
      <c r="CP7" s="780"/>
      <c r="CQ7" s="781"/>
      <c r="CR7" s="779">
        <v>5</v>
      </c>
      <c r="CS7" s="780"/>
      <c r="CT7" s="780"/>
      <c r="CU7" s="780"/>
      <c r="CV7" s="781"/>
      <c r="CW7" s="779" t="s">
        <v>558</v>
      </c>
      <c r="CX7" s="780"/>
      <c r="CY7" s="780"/>
      <c r="CZ7" s="780"/>
      <c r="DA7" s="781"/>
      <c r="DB7" s="779" t="s">
        <v>558</v>
      </c>
      <c r="DC7" s="780"/>
      <c r="DD7" s="780"/>
      <c r="DE7" s="780"/>
      <c r="DF7" s="781"/>
      <c r="DG7" s="779" t="s">
        <v>558</v>
      </c>
      <c r="DH7" s="780"/>
      <c r="DI7" s="780"/>
      <c r="DJ7" s="780"/>
      <c r="DK7" s="781"/>
      <c r="DL7" s="779" t="s">
        <v>558</v>
      </c>
      <c r="DM7" s="780"/>
      <c r="DN7" s="780"/>
      <c r="DO7" s="780"/>
      <c r="DP7" s="781"/>
      <c r="DQ7" s="779">
        <v>88</v>
      </c>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v>10763</v>
      </c>
      <c r="R8" s="820"/>
      <c r="S8" s="820"/>
      <c r="T8" s="820"/>
      <c r="U8" s="820"/>
      <c r="V8" s="820">
        <v>10763</v>
      </c>
      <c r="W8" s="820"/>
      <c r="X8" s="820"/>
      <c r="Y8" s="820"/>
      <c r="Z8" s="820"/>
      <c r="AA8" s="820" t="s">
        <v>559</v>
      </c>
      <c r="AB8" s="820"/>
      <c r="AC8" s="820"/>
      <c r="AD8" s="820"/>
      <c r="AE8" s="821"/>
      <c r="AF8" s="822" t="s">
        <v>560</v>
      </c>
      <c r="AG8" s="823"/>
      <c r="AH8" s="823"/>
      <c r="AI8" s="823"/>
      <c r="AJ8" s="824"/>
      <c r="AK8" s="805">
        <v>5746</v>
      </c>
      <c r="AL8" s="806"/>
      <c r="AM8" s="806"/>
      <c r="AN8" s="806"/>
      <c r="AO8" s="806"/>
      <c r="AP8" s="806" t="s">
        <v>559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-12</v>
      </c>
      <c r="CI8" s="813"/>
      <c r="CJ8" s="813"/>
      <c r="CK8" s="813"/>
      <c r="CL8" s="814"/>
      <c r="CM8" s="812">
        <v>517</v>
      </c>
      <c r="CN8" s="813"/>
      <c r="CO8" s="813"/>
      <c r="CP8" s="813"/>
      <c r="CQ8" s="814"/>
      <c r="CR8" s="812">
        <v>10</v>
      </c>
      <c r="CS8" s="813"/>
      <c r="CT8" s="813"/>
      <c r="CU8" s="813"/>
      <c r="CV8" s="814"/>
      <c r="CW8" s="812" t="s">
        <v>558</v>
      </c>
      <c r="CX8" s="813"/>
      <c r="CY8" s="813"/>
      <c r="CZ8" s="813"/>
      <c r="DA8" s="814"/>
      <c r="DB8" s="812" t="s">
        <v>558</v>
      </c>
      <c r="DC8" s="813"/>
      <c r="DD8" s="813"/>
      <c r="DE8" s="813"/>
      <c r="DF8" s="814"/>
      <c r="DG8" s="812" t="s">
        <v>558</v>
      </c>
      <c r="DH8" s="813"/>
      <c r="DI8" s="813"/>
      <c r="DJ8" s="813"/>
      <c r="DK8" s="814"/>
      <c r="DL8" s="812" t="s">
        <v>558</v>
      </c>
      <c r="DM8" s="813"/>
      <c r="DN8" s="813"/>
      <c r="DO8" s="813"/>
      <c r="DP8" s="814"/>
      <c r="DQ8" s="812" t="s">
        <v>558</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554</v>
      </c>
      <c r="BT9" s="810"/>
      <c r="BU9" s="810"/>
      <c r="BV9" s="810"/>
      <c r="BW9" s="810"/>
      <c r="BX9" s="810"/>
      <c r="BY9" s="810"/>
      <c r="BZ9" s="810"/>
      <c r="CA9" s="810"/>
      <c r="CB9" s="810"/>
      <c r="CC9" s="810"/>
      <c r="CD9" s="810"/>
      <c r="CE9" s="810"/>
      <c r="CF9" s="810"/>
      <c r="CG9" s="811"/>
      <c r="CH9" s="812">
        <v>394</v>
      </c>
      <c r="CI9" s="813"/>
      <c r="CJ9" s="813"/>
      <c r="CK9" s="813"/>
      <c r="CL9" s="814"/>
      <c r="CM9" s="812">
        <v>811</v>
      </c>
      <c r="CN9" s="813"/>
      <c r="CO9" s="813"/>
      <c r="CP9" s="813"/>
      <c r="CQ9" s="814"/>
      <c r="CR9" s="812">
        <v>10</v>
      </c>
      <c r="CS9" s="813"/>
      <c r="CT9" s="813"/>
      <c r="CU9" s="813"/>
      <c r="CV9" s="814"/>
      <c r="CW9" s="812">
        <v>107</v>
      </c>
      <c r="CX9" s="813"/>
      <c r="CY9" s="813"/>
      <c r="CZ9" s="813"/>
      <c r="DA9" s="814"/>
      <c r="DB9" s="812" t="s">
        <v>558</v>
      </c>
      <c r="DC9" s="813"/>
      <c r="DD9" s="813"/>
      <c r="DE9" s="813"/>
      <c r="DF9" s="814"/>
      <c r="DG9" s="812" t="s">
        <v>558</v>
      </c>
      <c r="DH9" s="813"/>
      <c r="DI9" s="813"/>
      <c r="DJ9" s="813"/>
      <c r="DK9" s="814"/>
      <c r="DL9" s="812" t="s">
        <v>558</v>
      </c>
      <c r="DM9" s="813"/>
      <c r="DN9" s="813"/>
      <c r="DO9" s="813"/>
      <c r="DP9" s="814"/>
      <c r="DQ9" s="812" t="s">
        <v>558</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555</v>
      </c>
      <c r="BT10" s="810"/>
      <c r="BU10" s="810"/>
      <c r="BV10" s="810"/>
      <c r="BW10" s="810"/>
      <c r="BX10" s="810"/>
      <c r="BY10" s="810"/>
      <c r="BZ10" s="810"/>
      <c r="CA10" s="810"/>
      <c r="CB10" s="810"/>
      <c r="CC10" s="810"/>
      <c r="CD10" s="810"/>
      <c r="CE10" s="810"/>
      <c r="CF10" s="810"/>
      <c r="CG10" s="811"/>
      <c r="CH10" s="812">
        <v>2</v>
      </c>
      <c r="CI10" s="813"/>
      <c r="CJ10" s="813"/>
      <c r="CK10" s="813"/>
      <c r="CL10" s="814"/>
      <c r="CM10" s="812">
        <v>26</v>
      </c>
      <c r="CN10" s="813"/>
      <c r="CO10" s="813"/>
      <c r="CP10" s="813"/>
      <c r="CQ10" s="814"/>
      <c r="CR10" s="812">
        <v>9</v>
      </c>
      <c r="CS10" s="813"/>
      <c r="CT10" s="813"/>
      <c r="CU10" s="813"/>
      <c r="CV10" s="814"/>
      <c r="CW10" s="812">
        <v>6</v>
      </c>
      <c r="CX10" s="813"/>
      <c r="CY10" s="813"/>
      <c r="CZ10" s="813"/>
      <c r="DA10" s="814"/>
      <c r="DB10" s="812" t="s">
        <v>558</v>
      </c>
      <c r="DC10" s="813"/>
      <c r="DD10" s="813"/>
      <c r="DE10" s="813"/>
      <c r="DF10" s="814"/>
      <c r="DG10" s="812" t="s">
        <v>558</v>
      </c>
      <c r="DH10" s="813"/>
      <c r="DI10" s="813"/>
      <c r="DJ10" s="813"/>
      <c r="DK10" s="814"/>
      <c r="DL10" s="812">
        <v>370</v>
      </c>
      <c r="DM10" s="813"/>
      <c r="DN10" s="813"/>
      <c r="DO10" s="813"/>
      <c r="DP10" s="814"/>
      <c r="DQ10" s="812">
        <v>37</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556</v>
      </c>
      <c r="BT11" s="810"/>
      <c r="BU11" s="810"/>
      <c r="BV11" s="810"/>
      <c r="BW11" s="810"/>
      <c r="BX11" s="810"/>
      <c r="BY11" s="810"/>
      <c r="BZ11" s="810"/>
      <c r="CA11" s="810"/>
      <c r="CB11" s="810"/>
      <c r="CC11" s="810"/>
      <c r="CD11" s="810"/>
      <c r="CE11" s="810"/>
      <c r="CF11" s="810"/>
      <c r="CG11" s="811"/>
      <c r="CH11" s="812">
        <v>430</v>
      </c>
      <c r="CI11" s="813"/>
      <c r="CJ11" s="813"/>
      <c r="CK11" s="813"/>
      <c r="CL11" s="814"/>
      <c r="CM11" s="812">
        <v>3265</v>
      </c>
      <c r="CN11" s="813"/>
      <c r="CO11" s="813"/>
      <c r="CP11" s="813"/>
      <c r="CQ11" s="814"/>
      <c r="CR11" s="812">
        <v>1957</v>
      </c>
      <c r="CS11" s="813"/>
      <c r="CT11" s="813"/>
      <c r="CU11" s="813"/>
      <c r="CV11" s="814"/>
      <c r="CW11" s="812">
        <v>1293</v>
      </c>
      <c r="CX11" s="813"/>
      <c r="CY11" s="813"/>
      <c r="CZ11" s="813"/>
      <c r="DA11" s="814"/>
      <c r="DB11" s="812" t="s">
        <v>558</v>
      </c>
      <c r="DC11" s="813"/>
      <c r="DD11" s="813"/>
      <c r="DE11" s="813"/>
      <c r="DF11" s="814"/>
      <c r="DG11" s="812" t="s">
        <v>558</v>
      </c>
      <c r="DH11" s="813"/>
      <c r="DI11" s="813"/>
      <c r="DJ11" s="813"/>
      <c r="DK11" s="814"/>
      <c r="DL11" s="812" t="s">
        <v>558</v>
      </c>
      <c r="DM11" s="813"/>
      <c r="DN11" s="813"/>
      <c r="DO11" s="813"/>
      <c r="DP11" s="814"/>
      <c r="DQ11" s="812" t="s">
        <v>558</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557</v>
      </c>
      <c r="BT12" s="810"/>
      <c r="BU12" s="810"/>
      <c r="BV12" s="810"/>
      <c r="BW12" s="810"/>
      <c r="BX12" s="810"/>
      <c r="BY12" s="810"/>
      <c r="BZ12" s="810"/>
      <c r="CA12" s="810"/>
      <c r="CB12" s="810"/>
      <c r="CC12" s="810"/>
      <c r="CD12" s="810"/>
      <c r="CE12" s="810"/>
      <c r="CF12" s="810"/>
      <c r="CG12" s="811"/>
      <c r="CH12" s="812">
        <v>0</v>
      </c>
      <c r="CI12" s="813"/>
      <c r="CJ12" s="813"/>
      <c r="CK12" s="813"/>
      <c r="CL12" s="814"/>
      <c r="CM12" s="812">
        <v>11</v>
      </c>
      <c r="CN12" s="813"/>
      <c r="CO12" s="813"/>
      <c r="CP12" s="813"/>
      <c r="CQ12" s="814"/>
      <c r="CR12" s="812">
        <v>3</v>
      </c>
      <c r="CS12" s="813"/>
      <c r="CT12" s="813"/>
      <c r="CU12" s="813"/>
      <c r="CV12" s="814"/>
      <c r="CW12" s="812">
        <v>5</v>
      </c>
      <c r="CX12" s="813"/>
      <c r="CY12" s="813"/>
      <c r="CZ12" s="813"/>
      <c r="DA12" s="814"/>
      <c r="DB12" s="812" t="s">
        <v>558</v>
      </c>
      <c r="DC12" s="813"/>
      <c r="DD12" s="813"/>
      <c r="DE12" s="813"/>
      <c r="DF12" s="814"/>
      <c r="DG12" s="812" t="s">
        <v>558</v>
      </c>
      <c r="DH12" s="813"/>
      <c r="DI12" s="813"/>
      <c r="DJ12" s="813"/>
      <c r="DK12" s="814"/>
      <c r="DL12" s="812" t="s">
        <v>558</v>
      </c>
      <c r="DM12" s="813"/>
      <c r="DN12" s="813"/>
      <c r="DO12" s="813"/>
      <c r="DP12" s="814"/>
      <c r="DQ12" s="812" t="s">
        <v>558</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52856</v>
      </c>
      <c r="R23" s="829"/>
      <c r="S23" s="829"/>
      <c r="T23" s="829"/>
      <c r="U23" s="829"/>
      <c r="V23" s="829">
        <v>51599</v>
      </c>
      <c r="W23" s="829"/>
      <c r="X23" s="829"/>
      <c r="Y23" s="829"/>
      <c r="Z23" s="829"/>
      <c r="AA23" s="829">
        <v>1257</v>
      </c>
      <c r="AB23" s="829"/>
      <c r="AC23" s="829"/>
      <c r="AD23" s="829"/>
      <c r="AE23" s="830"/>
      <c r="AF23" s="831">
        <v>834</v>
      </c>
      <c r="AG23" s="829"/>
      <c r="AH23" s="829"/>
      <c r="AI23" s="829"/>
      <c r="AJ23" s="832"/>
      <c r="AK23" s="833"/>
      <c r="AL23" s="834"/>
      <c r="AM23" s="834"/>
      <c r="AN23" s="834"/>
      <c r="AO23" s="834"/>
      <c r="AP23" s="829">
        <v>61380</v>
      </c>
      <c r="AQ23" s="829"/>
      <c r="AR23" s="829"/>
      <c r="AS23" s="829"/>
      <c r="AT23" s="829"/>
      <c r="AU23" s="845"/>
      <c r="AV23" s="845"/>
      <c r="AW23" s="845"/>
      <c r="AX23" s="845"/>
      <c r="AY23" s="846"/>
      <c r="AZ23" s="847" t="s">
        <v>124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9519</v>
      </c>
      <c r="R28" s="859"/>
      <c r="S28" s="859"/>
      <c r="T28" s="859"/>
      <c r="U28" s="859"/>
      <c r="V28" s="859">
        <v>9519</v>
      </c>
      <c r="W28" s="859"/>
      <c r="X28" s="859"/>
      <c r="Y28" s="859"/>
      <c r="Z28" s="859"/>
      <c r="AA28" s="859" t="s">
        <v>559</v>
      </c>
      <c r="AB28" s="859"/>
      <c r="AC28" s="859"/>
      <c r="AD28" s="859"/>
      <c r="AE28" s="860"/>
      <c r="AF28" s="861" t="s">
        <v>124</v>
      </c>
      <c r="AG28" s="859"/>
      <c r="AH28" s="859"/>
      <c r="AI28" s="859"/>
      <c r="AJ28" s="862"/>
      <c r="AK28" s="863">
        <v>779</v>
      </c>
      <c r="AL28" s="864"/>
      <c r="AM28" s="864"/>
      <c r="AN28" s="864"/>
      <c r="AO28" s="864"/>
      <c r="AP28" s="864" t="s">
        <v>559</v>
      </c>
      <c r="AQ28" s="864"/>
      <c r="AR28" s="864"/>
      <c r="AS28" s="864"/>
      <c r="AT28" s="864"/>
      <c r="AU28" s="864" t="s">
        <v>559</v>
      </c>
      <c r="AV28" s="864"/>
      <c r="AW28" s="864"/>
      <c r="AX28" s="864"/>
      <c r="AY28" s="864"/>
      <c r="AZ28" s="865" t="s">
        <v>124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10257</v>
      </c>
      <c r="R29" s="820"/>
      <c r="S29" s="820"/>
      <c r="T29" s="820"/>
      <c r="U29" s="820"/>
      <c r="V29" s="820">
        <v>9958</v>
      </c>
      <c r="W29" s="820"/>
      <c r="X29" s="820"/>
      <c r="Y29" s="820"/>
      <c r="Z29" s="820"/>
      <c r="AA29" s="820">
        <v>300</v>
      </c>
      <c r="AB29" s="820"/>
      <c r="AC29" s="820"/>
      <c r="AD29" s="820"/>
      <c r="AE29" s="821"/>
      <c r="AF29" s="822">
        <v>300</v>
      </c>
      <c r="AG29" s="823"/>
      <c r="AH29" s="823"/>
      <c r="AI29" s="823"/>
      <c r="AJ29" s="824"/>
      <c r="AK29" s="870">
        <v>1454</v>
      </c>
      <c r="AL29" s="866"/>
      <c r="AM29" s="866"/>
      <c r="AN29" s="866"/>
      <c r="AO29" s="866"/>
      <c r="AP29" s="866" t="s">
        <v>559</v>
      </c>
      <c r="AQ29" s="866"/>
      <c r="AR29" s="866"/>
      <c r="AS29" s="866"/>
      <c r="AT29" s="866"/>
      <c r="AU29" s="866" t="s">
        <v>559</v>
      </c>
      <c r="AV29" s="866"/>
      <c r="AW29" s="866"/>
      <c r="AX29" s="866"/>
      <c r="AY29" s="866"/>
      <c r="AZ29" s="867" t="s">
        <v>124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1811</v>
      </c>
      <c r="R30" s="820"/>
      <c r="S30" s="820"/>
      <c r="T30" s="820"/>
      <c r="U30" s="820"/>
      <c r="V30" s="820">
        <v>1764</v>
      </c>
      <c r="W30" s="820"/>
      <c r="X30" s="820"/>
      <c r="Y30" s="820"/>
      <c r="Z30" s="820"/>
      <c r="AA30" s="820">
        <v>47</v>
      </c>
      <c r="AB30" s="820"/>
      <c r="AC30" s="820"/>
      <c r="AD30" s="820"/>
      <c r="AE30" s="821"/>
      <c r="AF30" s="822">
        <v>47</v>
      </c>
      <c r="AG30" s="823"/>
      <c r="AH30" s="823"/>
      <c r="AI30" s="823"/>
      <c r="AJ30" s="824"/>
      <c r="AK30" s="870">
        <v>411</v>
      </c>
      <c r="AL30" s="866"/>
      <c r="AM30" s="866"/>
      <c r="AN30" s="866"/>
      <c r="AO30" s="866"/>
      <c r="AP30" s="866" t="s">
        <v>559</v>
      </c>
      <c r="AQ30" s="866"/>
      <c r="AR30" s="866"/>
      <c r="AS30" s="866"/>
      <c r="AT30" s="866"/>
      <c r="AU30" s="866" t="s">
        <v>559</v>
      </c>
      <c r="AV30" s="866"/>
      <c r="AW30" s="866"/>
      <c r="AX30" s="866"/>
      <c r="AY30" s="866"/>
      <c r="AZ30" s="867" t="s">
        <v>124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2498</v>
      </c>
      <c r="R31" s="820"/>
      <c r="S31" s="820"/>
      <c r="T31" s="820"/>
      <c r="U31" s="820"/>
      <c r="V31" s="820">
        <v>2095</v>
      </c>
      <c r="W31" s="820"/>
      <c r="X31" s="820"/>
      <c r="Y31" s="820"/>
      <c r="Z31" s="820"/>
      <c r="AA31" s="820">
        <v>403</v>
      </c>
      <c r="AB31" s="820"/>
      <c r="AC31" s="820"/>
      <c r="AD31" s="820"/>
      <c r="AE31" s="821"/>
      <c r="AF31" s="822">
        <v>2917</v>
      </c>
      <c r="AG31" s="823"/>
      <c r="AH31" s="823"/>
      <c r="AI31" s="823"/>
      <c r="AJ31" s="824"/>
      <c r="AK31" s="870">
        <v>361</v>
      </c>
      <c r="AL31" s="866"/>
      <c r="AM31" s="866"/>
      <c r="AN31" s="866"/>
      <c r="AO31" s="866"/>
      <c r="AP31" s="866">
        <v>1826</v>
      </c>
      <c r="AQ31" s="866"/>
      <c r="AR31" s="866"/>
      <c r="AS31" s="866"/>
      <c r="AT31" s="866"/>
      <c r="AU31" s="866">
        <v>168</v>
      </c>
      <c r="AV31" s="866"/>
      <c r="AW31" s="866"/>
      <c r="AX31" s="866"/>
      <c r="AY31" s="866"/>
      <c r="AZ31" s="867" t="s">
        <v>124</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4045.076</v>
      </c>
      <c r="R32" s="820"/>
      <c r="S32" s="820"/>
      <c r="T32" s="820"/>
      <c r="U32" s="820"/>
      <c r="V32" s="820">
        <v>3868.335</v>
      </c>
      <c r="W32" s="820"/>
      <c r="X32" s="820"/>
      <c r="Y32" s="820"/>
      <c r="Z32" s="820"/>
      <c r="AA32" s="820">
        <f>Q32-V32</f>
        <v>176.74099999999999</v>
      </c>
      <c r="AB32" s="820"/>
      <c r="AC32" s="820"/>
      <c r="AD32" s="820"/>
      <c r="AE32" s="821"/>
      <c r="AF32" s="822">
        <v>378</v>
      </c>
      <c r="AG32" s="823"/>
      <c r="AH32" s="823"/>
      <c r="AI32" s="823"/>
      <c r="AJ32" s="824"/>
      <c r="AK32" s="870">
        <v>2324</v>
      </c>
      <c r="AL32" s="866"/>
      <c r="AM32" s="866"/>
      <c r="AN32" s="866"/>
      <c r="AO32" s="866"/>
      <c r="AP32" s="866">
        <v>41017</v>
      </c>
      <c r="AQ32" s="866"/>
      <c r="AR32" s="866"/>
      <c r="AS32" s="866"/>
      <c r="AT32" s="866"/>
      <c r="AU32" s="866">
        <v>27687</v>
      </c>
      <c r="AV32" s="866"/>
      <c r="AW32" s="866"/>
      <c r="AX32" s="866"/>
      <c r="AY32" s="866"/>
      <c r="AZ32" s="867" t="s">
        <v>124</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9983</v>
      </c>
      <c r="R33" s="820"/>
      <c r="S33" s="820"/>
      <c r="T33" s="820"/>
      <c r="U33" s="820"/>
      <c r="V33" s="820">
        <v>9913</v>
      </c>
      <c r="W33" s="820"/>
      <c r="X33" s="820"/>
      <c r="Y33" s="820"/>
      <c r="Z33" s="820"/>
      <c r="AA33" s="820">
        <v>70</v>
      </c>
      <c r="AB33" s="820"/>
      <c r="AC33" s="820"/>
      <c r="AD33" s="820"/>
      <c r="AE33" s="821"/>
      <c r="AF33" s="822">
        <v>5282</v>
      </c>
      <c r="AG33" s="823"/>
      <c r="AH33" s="823"/>
      <c r="AI33" s="823"/>
      <c r="AJ33" s="824"/>
      <c r="AK33" s="870">
        <v>624</v>
      </c>
      <c r="AL33" s="866"/>
      <c r="AM33" s="866"/>
      <c r="AN33" s="866"/>
      <c r="AO33" s="866"/>
      <c r="AP33" s="866">
        <v>2703</v>
      </c>
      <c r="AQ33" s="866"/>
      <c r="AR33" s="866"/>
      <c r="AS33" s="866"/>
      <c r="AT33" s="866"/>
      <c r="AU33" s="866">
        <v>1692</v>
      </c>
      <c r="AV33" s="866"/>
      <c r="AW33" s="866"/>
      <c r="AX33" s="866"/>
      <c r="AY33" s="866"/>
      <c r="AZ33" s="867" t="s">
        <v>124</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2166</v>
      </c>
      <c r="R34" s="820"/>
      <c r="S34" s="820"/>
      <c r="T34" s="820"/>
      <c r="U34" s="820"/>
      <c r="V34" s="820">
        <v>2166</v>
      </c>
      <c r="W34" s="820"/>
      <c r="X34" s="820"/>
      <c r="Y34" s="820"/>
      <c r="Z34" s="820"/>
      <c r="AA34" s="820" t="s">
        <v>559</v>
      </c>
      <c r="AB34" s="820"/>
      <c r="AC34" s="820"/>
      <c r="AD34" s="820"/>
      <c r="AE34" s="821"/>
      <c r="AF34" s="822" t="s">
        <v>124</v>
      </c>
      <c r="AG34" s="823"/>
      <c r="AH34" s="823"/>
      <c r="AI34" s="823"/>
      <c r="AJ34" s="824"/>
      <c r="AK34" s="870" t="s">
        <v>559</v>
      </c>
      <c r="AL34" s="866"/>
      <c r="AM34" s="866"/>
      <c r="AN34" s="866"/>
      <c r="AO34" s="866"/>
      <c r="AP34" s="866">
        <v>2817</v>
      </c>
      <c r="AQ34" s="866"/>
      <c r="AR34" s="866"/>
      <c r="AS34" s="866"/>
      <c r="AT34" s="866"/>
      <c r="AU34" s="866" t="s">
        <v>559</v>
      </c>
      <c r="AV34" s="866"/>
      <c r="AW34" s="866"/>
      <c r="AX34" s="866"/>
      <c r="AY34" s="866"/>
      <c r="AZ34" s="867" t="s">
        <v>124</v>
      </c>
      <c r="BA34" s="867"/>
      <c r="BB34" s="867"/>
      <c r="BC34" s="867"/>
      <c r="BD34" s="867"/>
      <c r="BE34" s="868" t="s">
        <v>398</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8923</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561</v>
      </c>
      <c r="C68" s="906"/>
      <c r="D68" s="906"/>
      <c r="E68" s="906"/>
      <c r="F68" s="906"/>
      <c r="G68" s="906"/>
      <c r="H68" s="906"/>
      <c r="I68" s="906"/>
      <c r="J68" s="906"/>
      <c r="K68" s="906"/>
      <c r="L68" s="906"/>
      <c r="M68" s="906"/>
      <c r="N68" s="906"/>
      <c r="O68" s="906"/>
      <c r="P68" s="907"/>
      <c r="Q68" s="908">
        <v>40</v>
      </c>
      <c r="R68" s="902"/>
      <c r="S68" s="902"/>
      <c r="T68" s="902"/>
      <c r="U68" s="902"/>
      <c r="V68" s="902">
        <v>40</v>
      </c>
      <c r="W68" s="902"/>
      <c r="X68" s="902"/>
      <c r="Y68" s="902"/>
      <c r="Z68" s="902"/>
      <c r="AA68" s="902" t="s">
        <v>491</v>
      </c>
      <c r="AB68" s="902"/>
      <c r="AC68" s="902"/>
      <c r="AD68" s="902"/>
      <c r="AE68" s="902"/>
      <c r="AF68" s="902" t="s">
        <v>491</v>
      </c>
      <c r="AG68" s="902"/>
      <c r="AH68" s="902"/>
      <c r="AI68" s="902"/>
      <c r="AJ68" s="902"/>
      <c r="AK68" s="902">
        <v>9</v>
      </c>
      <c r="AL68" s="902"/>
      <c r="AM68" s="902"/>
      <c r="AN68" s="902"/>
      <c r="AO68" s="902"/>
      <c r="AP68" s="902" t="s">
        <v>491</v>
      </c>
      <c r="AQ68" s="902"/>
      <c r="AR68" s="902"/>
      <c r="AS68" s="902"/>
      <c r="AT68" s="902"/>
      <c r="AU68" s="902" t="s">
        <v>491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562</v>
      </c>
      <c r="C69" s="910"/>
      <c r="D69" s="910"/>
      <c r="E69" s="910"/>
      <c r="F69" s="910"/>
      <c r="G69" s="910"/>
      <c r="H69" s="910"/>
      <c r="I69" s="910"/>
      <c r="J69" s="910"/>
      <c r="K69" s="910"/>
      <c r="L69" s="910"/>
      <c r="M69" s="910"/>
      <c r="N69" s="910"/>
      <c r="O69" s="910"/>
      <c r="P69" s="911"/>
      <c r="Q69" s="912">
        <v>144</v>
      </c>
      <c r="R69" s="866"/>
      <c r="S69" s="866"/>
      <c r="T69" s="866"/>
      <c r="U69" s="866"/>
      <c r="V69" s="866">
        <v>144</v>
      </c>
      <c r="W69" s="866"/>
      <c r="X69" s="866"/>
      <c r="Y69" s="866"/>
      <c r="Z69" s="866"/>
      <c r="AA69" s="866" t="s">
        <v>572</v>
      </c>
      <c r="AB69" s="866"/>
      <c r="AC69" s="866"/>
      <c r="AD69" s="866"/>
      <c r="AE69" s="866"/>
      <c r="AF69" s="866" t="s">
        <v>572</v>
      </c>
      <c r="AG69" s="866"/>
      <c r="AH69" s="866"/>
      <c r="AI69" s="866"/>
      <c r="AJ69" s="866"/>
      <c r="AK69" s="866">
        <v>111</v>
      </c>
      <c r="AL69" s="866"/>
      <c r="AM69" s="866"/>
      <c r="AN69" s="866"/>
      <c r="AO69" s="866"/>
      <c r="AP69" s="866" t="s">
        <v>572</v>
      </c>
      <c r="AQ69" s="866"/>
      <c r="AR69" s="866"/>
      <c r="AS69" s="866"/>
      <c r="AT69" s="866"/>
      <c r="AU69" s="866" t="s">
        <v>572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563</v>
      </c>
      <c r="C70" s="910"/>
      <c r="D70" s="910"/>
      <c r="E70" s="910"/>
      <c r="F70" s="910"/>
      <c r="G70" s="910"/>
      <c r="H70" s="910"/>
      <c r="I70" s="910"/>
      <c r="J70" s="910"/>
      <c r="K70" s="910"/>
      <c r="L70" s="910"/>
      <c r="M70" s="910"/>
      <c r="N70" s="910"/>
      <c r="O70" s="910"/>
      <c r="P70" s="911"/>
      <c r="Q70" s="912">
        <v>125</v>
      </c>
      <c r="R70" s="866"/>
      <c r="S70" s="866"/>
      <c r="T70" s="866"/>
      <c r="U70" s="866"/>
      <c r="V70" s="866">
        <v>122</v>
      </c>
      <c r="W70" s="866"/>
      <c r="X70" s="866"/>
      <c r="Y70" s="866"/>
      <c r="Z70" s="866"/>
      <c r="AA70" s="866">
        <v>3</v>
      </c>
      <c r="AB70" s="866"/>
      <c r="AC70" s="866"/>
      <c r="AD70" s="866"/>
      <c r="AE70" s="866"/>
      <c r="AF70" s="866">
        <v>3</v>
      </c>
      <c r="AG70" s="866"/>
      <c r="AH70" s="866"/>
      <c r="AI70" s="866"/>
      <c r="AJ70" s="866"/>
      <c r="AK70" s="866" t="s">
        <v>572</v>
      </c>
      <c r="AL70" s="866"/>
      <c r="AM70" s="866"/>
      <c r="AN70" s="866"/>
      <c r="AO70" s="866"/>
      <c r="AP70" s="866" t="s">
        <v>572</v>
      </c>
      <c r="AQ70" s="866"/>
      <c r="AR70" s="866"/>
      <c r="AS70" s="866"/>
      <c r="AT70" s="866"/>
      <c r="AU70" s="866" t="s">
        <v>572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564</v>
      </c>
      <c r="C71" s="910"/>
      <c r="D71" s="910"/>
      <c r="E71" s="910"/>
      <c r="F71" s="910"/>
      <c r="G71" s="910"/>
      <c r="H71" s="910"/>
      <c r="I71" s="910"/>
      <c r="J71" s="910"/>
      <c r="K71" s="910"/>
      <c r="L71" s="910"/>
      <c r="M71" s="910"/>
      <c r="N71" s="910"/>
      <c r="O71" s="910"/>
      <c r="P71" s="911"/>
      <c r="Q71" s="912">
        <v>105</v>
      </c>
      <c r="R71" s="866"/>
      <c r="S71" s="866"/>
      <c r="T71" s="866"/>
      <c r="U71" s="866"/>
      <c r="V71" s="866">
        <v>96</v>
      </c>
      <c r="W71" s="866"/>
      <c r="X71" s="866"/>
      <c r="Y71" s="866"/>
      <c r="Z71" s="866"/>
      <c r="AA71" s="866">
        <v>9</v>
      </c>
      <c r="AB71" s="866"/>
      <c r="AC71" s="866"/>
      <c r="AD71" s="866"/>
      <c r="AE71" s="866"/>
      <c r="AF71" s="866">
        <v>7</v>
      </c>
      <c r="AG71" s="866"/>
      <c r="AH71" s="866"/>
      <c r="AI71" s="866"/>
      <c r="AJ71" s="866"/>
      <c r="AK71" s="866" t="s">
        <v>572</v>
      </c>
      <c r="AL71" s="866"/>
      <c r="AM71" s="866"/>
      <c r="AN71" s="866"/>
      <c r="AO71" s="866"/>
      <c r="AP71" s="866" t="s">
        <v>572</v>
      </c>
      <c r="AQ71" s="866"/>
      <c r="AR71" s="866"/>
      <c r="AS71" s="866"/>
      <c r="AT71" s="866"/>
      <c r="AU71" s="866" t="s">
        <v>572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565</v>
      </c>
      <c r="C72" s="910"/>
      <c r="D72" s="910"/>
      <c r="E72" s="910"/>
      <c r="F72" s="910"/>
      <c r="G72" s="910"/>
      <c r="H72" s="910"/>
      <c r="I72" s="910"/>
      <c r="J72" s="910"/>
      <c r="K72" s="910"/>
      <c r="L72" s="910"/>
      <c r="M72" s="910"/>
      <c r="N72" s="910"/>
      <c r="O72" s="910"/>
      <c r="P72" s="911"/>
      <c r="Q72" s="912">
        <v>26</v>
      </c>
      <c r="R72" s="866"/>
      <c r="S72" s="866"/>
      <c r="T72" s="866"/>
      <c r="U72" s="866"/>
      <c r="V72" s="866">
        <v>26</v>
      </c>
      <c r="W72" s="866"/>
      <c r="X72" s="866"/>
      <c r="Y72" s="866"/>
      <c r="Z72" s="866"/>
      <c r="AA72" s="866" t="s">
        <v>572</v>
      </c>
      <c r="AB72" s="866"/>
      <c r="AC72" s="866"/>
      <c r="AD72" s="866"/>
      <c r="AE72" s="866"/>
      <c r="AF72" s="866" t="s">
        <v>572</v>
      </c>
      <c r="AG72" s="866"/>
      <c r="AH72" s="866"/>
      <c r="AI72" s="866"/>
      <c r="AJ72" s="866"/>
      <c r="AK72" s="866" t="s">
        <v>572</v>
      </c>
      <c r="AL72" s="866"/>
      <c r="AM72" s="866"/>
      <c r="AN72" s="866"/>
      <c r="AO72" s="866"/>
      <c r="AP72" s="866" t="s">
        <v>572</v>
      </c>
      <c r="AQ72" s="866"/>
      <c r="AR72" s="866"/>
      <c r="AS72" s="866"/>
      <c r="AT72" s="866"/>
      <c r="AU72" s="866" t="s">
        <v>572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566</v>
      </c>
      <c r="C73" s="910"/>
      <c r="D73" s="910"/>
      <c r="E73" s="910"/>
      <c r="F73" s="910"/>
      <c r="G73" s="910"/>
      <c r="H73" s="910"/>
      <c r="I73" s="910"/>
      <c r="J73" s="910"/>
      <c r="K73" s="910"/>
      <c r="L73" s="910"/>
      <c r="M73" s="910"/>
      <c r="N73" s="910"/>
      <c r="O73" s="910"/>
      <c r="P73" s="911"/>
      <c r="Q73" s="912">
        <v>161</v>
      </c>
      <c r="R73" s="866"/>
      <c r="S73" s="866"/>
      <c r="T73" s="866"/>
      <c r="U73" s="866"/>
      <c r="V73" s="866">
        <v>161</v>
      </c>
      <c r="W73" s="866"/>
      <c r="X73" s="866"/>
      <c r="Y73" s="866"/>
      <c r="Z73" s="866"/>
      <c r="AA73" s="866" t="s">
        <v>572</v>
      </c>
      <c r="AB73" s="866"/>
      <c r="AC73" s="866"/>
      <c r="AD73" s="866"/>
      <c r="AE73" s="866"/>
      <c r="AF73" s="866" t="s">
        <v>572</v>
      </c>
      <c r="AG73" s="866"/>
      <c r="AH73" s="866"/>
      <c r="AI73" s="866"/>
      <c r="AJ73" s="866"/>
      <c r="AK73" s="866" t="s">
        <v>572</v>
      </c>
      <c r="AL73" s="866"/>
      <c r="AM73" s="866"/>
      <c r="AN73" s="866"/>
      <c r="AO73" s="866"/>
      <c r="AP73" s="866">
        <v>1279</v>
      </c>
      <c r="AQ73" s="866"/>
      <c r="AR73" s="866"/>
      <c r="AS73" s="866"/>
      <c r="AT73" s="866"/>
      <c r="AU73" s="866">
        <v>640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567</v>
      </c>
      <c r="C74" s="910"/>
      <c r="D74" s="910"/>
      <c r="E74" s="910"/>
      <c r="F74" s="910"/>
      <c r="G74" s="910"/>
      <c r="H74" s="910"/>
      <c r="I74" s="910"/>
      <c r="J74" s="910"/>
      <c r="K74" s="910"/>
      <c r="L74" s="910"/>
      <c r="M74" s="910"/>
      <c r="N74" s="910"/>
      <c r="O74" s="910"/>
      <c r="P74" s="911"/>
      <c r="Q74" s="912">
        <v>157</v>
      </c>
      <c r="R74" s="866"/>
      <c r="S74" s="866"/>
      <c r="T74" s="866"/>
      <c r="U74" s="866"/>
      <c r="V74" s="866">
        <v>157</v>
      </c>
      <c r="W74" s="866"/>
      <c r="X74" s="866"/>
      <c r="Y74" s="866"/>
      <c r="Z74" s="866"/>
      <c r="AA74" s="866" t="s">
        <v>572</v>
      </c>
      <c r="AB74" s="866"/>
      <c r="AC74" s="866"/>
      <c r="AD74" s="866"/>
      <c r="AE74" s="866"/>
      <c r="AF74" s="866" t="s">
        <v>572</v>
      </c>
      <c r="AG74" s="866"/>
      <c r="AH74" s="866"/>
      <c r="AI74" s="866"/>
      <c r="AJ74" s="866"/>
      <c r="AK74" s="866" t="s">
        <v>572</v>
      </c>
      <c r="AL74" s="866"/>
      <c r="AM74" s="866"/>
      <c r="AN74" s="866"/>
      <c r="AO74" s="866"/>
      <c r="AP74" s="866">
        <v>31</v>
      </c>
      <c r="AQ74" s="866"/>
      <c r="AR74" s="866"/>
      <c r="AS74" s="866"/>
      <c r="AT74" s="866"/>
      <c r="AU74" s="866">
        <v>18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568</v>
      </c>
      <c r="C75" s="910"/>
      <c r="D75" s="910"/>
      <c r="E75" s="910"/>
      <c r="F75" s="910"/>
      <c r="G75" s="910"/>
      <c r="H75" s="910"/>
      <c r="I75" s="910"/>
      <c r="J75" s="910"/>
      <c r="K75" s="910"/>
      <c r="L75" s="910"/>
      <c r="M75" s="910"/>
      <c r="N75" s="910"/>
      <c r="O75" s="910"/>
      <c r="P75" s="911"/>
      <c r="Q75" s="913">
        <v>2</v>
      </c>
      <c r="R75" s="914"/>
      <c r="S75" s="914"/>
      <c r="T75" s="914"/>
      <c r="U75" s="870"/>
      <c r="V75" s="915">
        <v>0</v>
      </c>
      <c r="W75" s="914"/>
      <c r="X75" s="914"/>
      <c r="Y75" s="914"/>
      <c r="Z75" s="870"/>
      <c r="AA75" s="915">
        <v>2</v>
      </c>
      <c r="AB75" s="914"/>
      <c r="AC75" s="914"/>
      <c r="AD75" s="914"/>
      <c r="AE75" s="870"/>
      <c r="AF75" s="915">
        <v>2</v>
      </c>
      <c r="AG75" s="914"/>
      <c r="AH75" s="914"/>
      <c r="AI75" s="914"/>
      <c r="AJ75" s="870"/>
      <c r="AK75" s="915" t="s">
        <v>572</v>
      </c>
      <c r="AL75" s="914"/>
      <c r="AM75" s="914"/>
      <c r="AN75" s="914"/>
      <c r="AO75" s="870"/>
      <c r="AP75" s="915" t="s">
        <v>572</v>
      </c>
      <c r="AQ75" s="914"/>
      <c r="AR75" s="914"/>
      <c r="AS75" s="914"/>
      <c r="AT75" s="870"/>
      <c r="AU75" s="915" t="s">
        <v>572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569</v>
      </c>
      <c r="C76" s="910"/>
      <c r="D76" s="910"/>
      <c r="E76" s="910"/>
      <c r="F76" s="910"/>
      <c r="G76" s="910"/>
      <c r="H76" s="910"/>
      <c r="I76" s="910"/>
      <c r="J76" s="910"/>
      <c r="K76" s="910"/>
      <c r="L76" s="910"/>
      <c r="M76" s="910"/>
      <c r="N76" s="910"/>
      <c r="O76" s="910"/>
      <c r="P76" s="911"/>
      <c r="Q76" s="913">
        <v>585</v>
      </c>
      <c r="R76" s="914"/>
      <c r="S76" s="914"/>
      <c r="T76" s="914"/>
      <c r="U76" s="870"/>
      <c r="V76" s="915">
        <v>569</v>
      </c>
      <c r="W76" s="914"/>
      <c r="X76" s="914"/>
      <c r="Y76" s="914"/>
      <c r="Z76" s="870"/>
      <c r="AA76" s="915">
        <v>16</v>
      </c>
      <c r="AB76" s="914"/>
      <c r="AC76" s="914"/>
      <c r="AD76" s="914"/>
      <c r="AE76" s="870"/>
      <c r="AF76" s="915">
        <v>16</v>
      </c>
      <c r="AG76" s="914"/>
      <c r="AH76" s="914"/>
      <c r="AI76" s="914"/>
      <c r="AJ76" s="870"/>
      <c r="AK76" s="915" t="s">
        <v>572</v>
      </c>
      <c r="AL76" s="914"/>
      <c r="AM76" s="914"/>
      <c r="AN76" s="914"/>
      <c r="AO76" s="870"/>
      <c r="AP76" s="915" t="s">
        <v>572</v>
      </c>
      <c r="AQ76" s="914"/>
      <c r="AR76" s="914"/>
      <c r="AS76" s="914"/>
      <c r="AT76" s="870"/>
      <c r="AU76" s="915" t="s">
        <v>572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570</v>
      </c>
      <c r="C77" s="910"/>
      <c r="D77" s="910"/>
      <c r="E77" s="910"/>
      <c r="F77" s="910"/>
      <c r="G77" s="910"/>
      <c r="H77" s="910"/>
      <c r="I77" s="910"/>
      <c r="J77" s="910"/>
      <c r="K77" s="910"/>
      <c r="L77" s="910"/>
      <c r="M77" s="910"/>
      <c r="N77" s="910"/>
      <c r="O77" s="910"/>
      <c r="P77" s="911"/>
      <c r="Q77" s="913">
        <v>176293</v>
      </c>
      <c r="R77" s="914"/>
      <c r="S77" s="914"/>
      <c r="T77" s="914"/>
      <c r="U77" s="870"/>
      <c r="V77" s="915">
        <v>176293</v>
      </c>
      <c r="W77" s="914"/>
      <c r="X77" s="914"/>
      <c r="Y77" s="914"/>
      <c r="Z77" s="870"/>
      <c r="AA77" s="866" t="s">
        <v>572</v>
      </c>
      <c r="AB77" s="866"/>
      <c r="AC77" s="866"/>
      <c r="AD77" s="866"/>
      <c r="AE77" s="866"/>
      <c r="AF77" s="866" t="s">
        <v>572</v>
      </c>
      <c r="AG77" s="866"/>
      <c r="AH77" s="866"/>
      <c r="AI77" s="866"/>
      <c r="AJ77" s="866"/>
      <c r="AK77" s="915">
        <v>385</v>
      </c>
      <c r="AL77" s="914"/>
      <c r="AM77" s="914"/>
      <c r="AN77" s="914"/>
      <c r="AO77" s="870"/>
      <c r="AP77" s="915" t="s">
        <v>572</v>
      </c>
      <c r="AQ77" s="914"/>
      <c r="AR77" s="914"/>
      <c r="AS77" s="914"/>
      <c r="AT77" s="870"/>
      <c r="AU77" s="915" t="s">
        <v>572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571</v>
      </c>
      <c r="C78" s="910"/>
      <c r="D78" s="910"/>
      <c r="E78" s="910"/>
      <c r="F78" s="910"/>
      <c r="G78" s="910"/>
      <c r="H78" s="910"/>
      <c r="I78" s="910"/>
      <c r="J78" s="910"/>
      <c r="K78" s="910"/>
      <c r="L78" s="910"/>
      <c r="M78" s="910"/>
      <c r="N78" s="910"/>
      <c r="O78" s="910"/>
      <c r="P78" s="911"/>
      <c r="Q78" s="912">
        <v>6</v>
      </c>
      <c r="R78" s="866"/>
      <c r="S78" s="866"/>
      <c r="T78" s="866"/>
      <c r="U78" s="866"/>
      <c r="V78" s="866">
        <v>1</v>
      </c>
      <c r="W78" s="866"/>
      <c r="X78" s="866"/>
      <c r="Y78" s="866"/>
      <c r="Z78" s="866"/>
      <c r="AA78" s="866">
        <v>5</v>
      </c>
      <c r="AB78" s="866"/>
      <c r="AC78" s="866"/>
      <c r="AD78" s="866"/>
      <c r="AE78" s="866"/>
      <c r="AF78" s="866" t="s">
        <v>572</v>
      </c>
      <c r="AG78" s="866"/>
      <c r="AH78" s="866"/>
      <c r="AI78" s="866"/>
      <c r="AJ78" s="866"/>
      <c r="AK78" s="866" t="s">
        <v>572</v>
      </c>
      <c r="AL78" s="866"/>
      <c r="AM78" s="866"/>
      <c r="AN78" s="866"/>
      <c r="AO78" s="866"/>
      <c r="AP78" s="866" t="s">
        <v>572</v>
      </c>
      <c r="AQ78" s="866"/>
      <c r="AR78" s="866"/>
      <c r="AS78" s="866"/>
      <c r="AT78" s="866"/>
      <c r="AU78" s="866" t="s">
        <v>572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295</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295</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295</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6179933</v>
      </c>
      <c r="AB110" s="936"/>
      <c r="AC110" s="936"/>
      <c r="AD110" s="936"/>
      <c r="AE110" s="937"/>
      <c r="AF110" s="938">
        <v>5662474</v>
      </c>
      <c r="AG110" s="936"/>
      <c r="AH110" s="936"/>
      <c r="AI110" s="936"/>
      <c r="AJ110" s="937"/>
      <c r="AK110" s="938">
        <v>5462780</v>
      </c>
      <c r="AL110" s="936"/>
      <c r="AM110" s="936"/>
      <c r="AN110" s="936"/>
      <c r="AO110" s="937"/>
      <c r="AP110" s="939">
        <v>23.3</v>
      </c>
      <c r="AQ110" s="940"/>
      <c r="AR110" s="940"/>
      <c r="AS110" s="940"/>
      <c r="AT110" s="941"/>
      <c r="AU110" s="942" t="s">
        <v>71</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65040231</v>
      </c>
      <c r="BR110" s="967"/>
      <c r="BS110" s="967"/>
      <c r="BT110" s="967"/>
      <c r="BU110" s="967"/>
      <c r="BV110" s="967">
        <v>63311709</v>
      </c>
      <c r="BW110" s="967"/>
      <c r="BX110" s="967"/>
      <c r="BY110" s="967"/>
      <c r="BZ110" s="967"/>
      <c r="CA110" s="967">
        <v>61380096</v>
      </c>
      <c r="CB110" s="967"/>
      <c r="CC110" s="967"/>
      <c r="CD110" s="967"/>
      <c r="CE110" s="967"/>
      <c r="CF110" s="980">
        <v>261.39999999999998</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124</v>
      </c>
      <c r="DH110" s="967"/>
      <c r="DI110" s="967"/>
      <c r="DJ110" s="967"/>
      <c r="DK110" s="967"/>
      <c r="DL110" s="967" t="s">
        <v>124</v>
      </c>
      <c r="DM110" s="967"/>
      <c r="DN110" s="967"/>
      <c r="DO110" s="967"/>
      <c r="DP110" s="967"/>
      <c r="DQ110" s="967" t="s">
        <v>124</v>
      </c>
      <c r="DR110" s="967"/>
      <c r="DS110" s="967"/>
      <c r="DT110" s="967"/>
      <c r="DU110" s="967"/>
      <c r="DV110" s="968" t="s">
        <v>124</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124</v>
      </c>
      <c r="AB111" s="974"/>
      <c r="AC111" s="974"/>
      <c r="AD111" s="974"/>
      <c r="AE111" s="975"/>
      <c r="AF111" s="976" t="s">
        <v>124</v>
      </c>
      <c r="AG111" s="974"/>
      <c r="AH111" s="974"/>
      <c r="AI111" s="974"/>
      <c r="AJ111" s="975"/>
      <c r="AK111" s="976" t="s">
        <v>124</v>
      </c>
      <c r="AL111" s="974"/>
      <c r="AM111" s="974"/>
      <c r="AN111" s="974"/>
      <c r="AO111" s="975"/>
      <c r="AP111" s="977" t="s">
        <v>124</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1570493</v>
      </c>
      <c r="BR111" s="962"/>
      <c r="BS111" s="962"/>
      <c r="BT111" s="962"/>
      <c r="BU111" s="962"/>
      <c r="BV111" s="962">
        <v>470891</v>
      </c>
      <c r="BW111" s="962"/>
      <c r="BX111" s="962"/>
      <c r="BY111" s="962"/>
      <c r="BZ111" s="962"/>
      <c r="CA111" s="962">
        <v>359040</v>
      </c>
      <c r="CB111" s="962"/>
      <c r="CC111" s="962"/>
      <c r="CD111" s="962"/>
      <c r="CE111" s="962"/>
      <c r="CF111" s="956">
        <v>1.5</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124</v>
      </c>
      <c r="DH111" s="962"/>
      <c r="DI111" s="962"/>
      <c r="DJ111" s="962"/>
      <c r="DK111" s="962"/>
      <c r="DL111" s="962" t="s">
        <v>124</v>
      </c>
      <c r="DM111" s="962"/>
      <c r="DN111" s="962"/>
      <c r="DO111" s="962"/>
      <c r="DP111" s="962"/>
      <c r="DQ111" s="962" t="s">
        <v>124</v>
      </c>
      <c r="DR111" s="962"/>
      <c r="DS111" s="962"/>
      <c r="DT111" s="962"/>
      <c r="DU111" s="962"/>
      <c r="DV111" s="963" t="s">
        <v>124</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124</v>
      </c>
      <c r="AB112" s="995"/>
      <c r="AC112" s="995"/>
      <c r="AD112" s="995"/>
      <c r="AE112" s="996"/>
      <c r="AF112" s="997" t="s">
        <v>124</v>
      </c>
      <c r="AG112" s="995"/>
      <c r="AH112" s="995"/>
      <c r="AI112" s="995"/>
      <c r="AJ112" s="996"/>
      <c r="AK112" s="997" t="s">
        <v>124</v>
      </c>
      <c r="AL112" s="995"/>
      <c r="AM112" s="995"/>
      <c r="AN112" s="995"/>
      <c r="AO112" s="996"/>
      <c r="AP112" s="998" t="s">
        <v>124</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32118335</v>
      </c>
      <c r="BR112" s="962"/>
      <c r="BS112" s="962"/>
      <c r="BT112" s="962"/>
      <c r="BU112" s="962"/>
      <c r="BV112" s="962">
        <v>30699953</v>
      </c>
      <c r="BW112" s="962"/>
      <c r="BX112" s="962"/>
      <c r="BY112" s="962"/>
      <c r="BZ112" s="962"/>
      <c r="CA112" s="962">
        <v>29546529</v>
      </c>
      <c r="CB112" s="962"/>
      <c r="CC112" s="962"/>
      <c r="CD112" s="962"/>
      <c r="CE112" s="962"/>
      <c r="CF112" s="956">
        <v>125.8</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124</v>
      </c>
      <c r="DH112" s="962"/>
      <c r="DI112" s="962"/>
      <c r="DJ112" s="962"/>
      <c r="DK112" s="962"/>
      <c r="DL112" s="962" t="s">
        <v>124</v>
      </c>
      <c r="DM112" s="962"/>
      <c r="DN112" s="962"/>
      <c r="DO112" s="962"/>
      <c r="DP112" s="962"/>
      <c r="DQ112" s="962" t="s">
        <v>124</v>
      </c>
      <c r="DR112" s="962"/>
      <c r="DS112" s="962"/>
      <c r="DT112" s="962"/>
      <c r="DU112" s="962"/>
      <c r="DV112" s="963" t="s">
        <v>124</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2324073</v>
      </c>
      <c r="AB113" s="974"/>
      <c r="AC113" s="974"/>
      <c r="AD113" s="974"/>
      <c r="AE113" s="975"/>
      <c r="AF113" s="976">
        <v>2285554</v>
      </c>
      <c r="AG113" s="974"/>
      <c r="AH113" s="974"/>
      <c r="AI113" s="974"/>
      <c r="AJ113" s="975"/>
      <c r="AK113" s="976">
        <v>2315959</v>
      </c>
      <c r="AL113" s="974"/>
      <c r="AM113" s="974"/>
      <c r="AN113" s="974"/>
      <c r="AO113" s="975"/>
      <c r="AP113" s="977">
        <v>9.9</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648916</v>
      </c>
      <c r="BR113" s="962"/>
      <c r="BS113" s="962"/>
      <c r="BT113" s="962"/>
      <c r="BU113" s="962"/>
      <c r="BV113" s="962">
        <v>648916</v>
      </c>
      <c r="BW113" s="962"/>
      <c r="BX113" s="962"/>
      <c r="BY113" s="962"/>
      <c r="BZ113" s="962"/>
      <c r="CA113" s="962">
        <v>657765</v>
      </c>
      <c r="CB113" s="962"/>
      <c r="CC113" s="962"/>
      <c r="CD113" s="962"/>
      <c r="CE113" s="962"/>
      <c r="CF113" s="956">
        <v>2.8</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124</v>
      </c>
      <c r="DH113" s="995"/>
      <c r="DI113" s="995"/>
      <c r="DJ113" s="995"/>
      <c r="DK113" s="996"/>
      <c r="DL113" s="997" t="s">
        <v>124</v>
      </c>
      <c r="DM113" s="995"/>
      <c r="DN113" s="995"/>
      <c r="DO113" s="995"/>
      <c r="DP113" s="996"/>
      <c r="DQ113" s="997" t="s">
        <v>124</v>
      </c>
      <c r="DR113" s="995"/>
      <c r="DS113" s="995"/>
      <c r="DT113" s="995"/>
      <c r="DU113" s="996"/>
      <c r="DV113" s="998" t="s">
        <v>124</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1017</v>
      </c>
      <c r="AB114" s="995"/>
      <c r="AC114" s="995"/>
      <c r="AD114" s="995"/>
      <c r="AE114" s="996"/>
      <c r="AF114" s="997">
        <v>1255</v>
      </c>
      <c r="AG114" s="995"/>
      <c r="AH114" s="995"/>
      <c r="AI114" s="995"/>
      <c r="AJ114" s="996"/>
      <c r="AK114" s="997">
        <v>10177</v>
      </c>
      <c r="AL114" s="995"/>
      <c r="AM114" s="995"/>
      <c r="AN114" s="995"/>
      <c r="AO114" s="996"/>
      <c r="AP114" s="998">
        <v>0</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4523410</v>
      </c>
      <c r="BR114" s="962"/>
      <c r="BS114" s="962"/>
      <c r="BT114" s="962"/>
      <c r="BU114" s="962"/>
      <c r="BV114" s="962">
        <v>4551105</v>
      </c>
      <c r="BW114" s="962"/>
      <c r="BX114" s="962"/>
      <c r="BY114" s="962"/>
      <c r="BZ114" s="962"/>
      <c r="CA114" s="962">
        <v>4635521</v>
      </c>
      <c r="CB114" s="962"/>
      <c r="CC114" s="962"/>
      <c r="CD114" s="962"/>
      <c r="CE114" s="962"/>
      <c r="CF114" s="956">
        <v>19.7</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124</v>
      </c>
      <c r="DH114" s="995"/>
      <c r="DI114" s="995"/>
      <c r="DJ114" s="995"/>
      <c r="DK114" s="996"/>
      <c r="DL114" s="997" t="s">
        <v>124</v>
      </c>
      <c r="DM114" s="995"/>
      <c r="DN114" s="995"/>
      <c r="DO114" s="995"/>
      <c r="DP114" s="996"/>
      <c r="DQ114" s="997" t="s">
        <v>124</v>
      </c>
      <c r="DR114" s="995"/>
      <c r="DS114" s="995"/>
      <c r="DT114" s="995"/>
      <c r="DU114" s="996"/>
      <c r="DV114" s="998" t="s">
        <v>124</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2471</v>
      </c>
      <c r="AB115" s="974"/>
      <c r="AC115" s="974"/>
      <c r="AD115" s="974"/>
      <c r="AE115" s="975"/>
      <c r="AF115" s="976">
        <v>2471</v>
      </c>
      <c r="AG115" s="974"/>
      <c r="AH115" s="974"/>
      <c r="AI115" s="974"/>
      <c r="AJ115" s="975"/>
      <c r="AK115" s="976">
        <v>2471</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229482</v>
      </c>
      <c r="BR115" s="962"/>
      <c r="BS115" s="962"/>
      <c r="BT115" s="962"/>
      <c r="BU115" s="962"/>
      <c r="BV115" s="962">
        <v>205442</v>
      </c>
      <c r="BW115" s="962"/>
      <c r="BX115" s="962"/>
      <c r="BY115" s="962"/>
      <c r="BZ115" s="962"/>
      <c r="CA115" s="962">
        <v>225172</v>
      </c>
      <c r="CB115" s="962"/>
      <c r="CC115" s="962"/>
      <c r="CD115" s="962"/>
      <c r="CE115" s="962"/>
      <c r="CF115" s="956">
        <v>1</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1555667</v>
      </c>
      <c r="DH115" s="995"/>
      <c r="DI115" s="995"/>
      <c r="DJ115" s="995"/>
      <c r="DK115" s="996"/>
      <c r="DL115" s="997">
        <v>458536</v>
      </c>
      <c r="DM115" s="995"/>
      <c r="DN115" s="995"/>
      <c r="DO115" s="995"/>
      <c r="DP115" s="996"/>
      <c r="DQ115" s="997">
        <v>349156</v>
      </c>
      <c r="DR115" s="995"/>
      <c r="DS115" s="995"/>
      <c r="DT115" s="995"/>
      <c r="DU115" s="996"/>
      <c r="DV115" s="998">
        <v>1.5</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124</v>
      </c>
      <c r="AB116" s="995"/>
      <c r="AC116" s="995"/>
      <c r="AD116" s="995"/>
      <c r="AE116" s="996"/>
      <c r="AF116" s="997" t="s">
        <v>124</v>
      </c>
      <c r="AG116" s="995"/>
      <c r="AH116" s="995"/>
      <c r="AI116" s="995"/>
      <c r="AJ116" s="996"/>
      <c r="AK116" s="997" t="s">
        <v>124</v>
      </c>
      <c r="AL116" s="995"/>
      <c r="AM116" s="995"/>
      <c r="AN116" s="995"/>
      <c r="AO116" s="996"/>
      <c r="AP116" s="998" t="s">
        <v>124</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124</v>
      </c>
      <c r="BR116" s="962"/>
      <c r="BS116" s="962"/>
      <c r="BT116" s="962"/>
      <c r="BU116" s="962"/>
      <c r="BV116" s="962" t="s">
        <v>124</v>
      </c>
      <c r="BW116" s="962"/>
      <c r="BX116" s="962"/>
      <c r="BY116" s="962"/>
      <c r="BZ116" s="962"/>
      <c r="CA116" s="962" t="s">
        <v>124</v>
      </c>
      <c r="CB116" s="962"/>
      <c r="CC116" s="962"/>
      <c r="CD116" s="962"/>
      <c r="CE116" s="962"/>
      <c r="CF116" s="956" t="s">
        <v>124</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14826</v>
      </c>
      <c r="DH116" s="995"/>
      <c r="DI116" s="995"/>
      <c r="DJ116" s="995"/>
      <c r="DK116" s="996"/>
      <c r="DL116" s="997">
        <v>12355</v>
      </c>
      <c r="DM116" s="995"/>
      <c r="DN116" s="995"/>
      <c r="DO116" s="995"/>
      <c r="DP116" s="996"/>
      <c r="DQ116" s="997">
        <v>9884</v>
      </c>
      <c r="DR116" s="995"/>
      <c r="DS116" s="995"/>
      <c r="DT116" s="995"/>
      <c r="DU116" s="996"/>
      <c r="DV116" s="998">
        <v>0</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8507494</v>
      </c>
      <c r="AB117" s="1015"/>
      <c r="AC117" s="1015"/>
      <c r="AD117" s="1015"/>
      <c r="AE117" s="1016"/>
      <c r="AF117" s="1017">
        <v>7951754</v>
      </c>
      <c r="AG117" s="1015"/>
      <c r="AH117" s="1015"/>
      <c r="AI117" s="1015"/>
      <c r="AJ117" s="1016"/>
      <c r="AK117" s="1017">
        <v>7791387</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124</v>
      </c>
      <c r="BR117" s="962"/>
      <c r="BS117" s="962"/>
      <c r="BT117" s="962"/>
      <c r="BU117" s="962"/>
      <c r="BV117" s="962" t="s">
        <v>124</v>
      </c>
      <c r="BW117" s="962"/>
      <c r="BX117" s="962"/>
      <c r="BY117" s="962"/>
      <c r="BZ117" s="962"/>
      <c r="CA117" s="962" t="s">
        <v>124</v>
      </c>
      <c r="CB117" s="962"/>
      <c r="CC117" s="962"/>
      <c r="CD117" s="962"/>
      <c r="CE117" s="962"/>
      <c r="CF117" s="956" t="s">
        <v>124</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124</v>
      </c>
      <c r="DH117" s="995"/>
      <c r="DI117" s="995"/>
      <c r="DJ117" s="995"/>
      <c r="DK117" s="996"/>
      <c r="DL117" s="997" t="s">
        <v>124</v>
      </c>
      <c r="DM117" s="995"/>
      <c r="DN117" s="995"/>
      <c r="DO117" s="995"/>
      <c r="DP117" s="996"/>
      <c r="DQ117" s="997" t="s">
        <v>124</v>
      </c>
      <c r="DR117" s="995"/>
      <c r="DS117" s="995"/>
      <c r="DT117" s="995"/>
      <c r="DU117" s="996"/>
      <c r="DV117" s="998" t="s">
        <v>124</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295</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124</v>
      </c>
      <c r="BR118" s="1036"/>
      <c r="BS118" s="1036"/>
      <c r="BT118" s="1036"/>
      <c r="BU118" s="1036"/>
      <c r="BV118" s="1036" t="s">
        <v>124</v>
      </c>
      <c r="BW118" s="1036"/>
      <c r="BX118" s="1036"/>
      <c r="BY118" s="1036"/>
      <c r="BZ118" s="1036"/>
      <c r="CA118" s="1036" t="s">
        <v>124</v>
      </c>
      <c r="CB118" s="1036"/>
      <c r="CC118" s="1036"/>
      <c r="CD118" s="1036"/>
      <c r="CE118" s="1036"/>
      <c r="CF118" s="956" t="s">
        <v>124</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124</v>
      </c>
      <c r="DH118" s="995"/>
      <c r="DI118" s="995"/>
      <c r="DJ118" s="995"/>
      <c r="DK118" s="996"/>
      <c r="DL118" s="997" t="s">
        <v>124</v>
      </c>
      <c r="DM118" s="995"/>
      <c r="DN118" s="995"/>
      <c r="DO118" s="995"/>
      <c r="DP118" s="996"/>
      <c r="DQ118" s="997" t="s">
        <v>124</v>
      </c>
      <c r="DR118" s="995"/>
      <c r="DS118" s="995"/>
      <c r="DT118" s="995"/>
      <c r="DU118" s="996"/>
      <c r="DV118" s="998" t="s">
        <v>124</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124</v>
      </c>
      <c r="AB119" s="936"/>
      <c r="AC119" s="936"/>
      <c r="AD119" s="936"/>
      <c r="AE119" s="937"/>
      <c r="AF119" s="938" t="s">
        <v>124</v>
      </c>
      <c r="AG119" s="936"/>
      <c r="AH119" s="936"/>
      <c r="AI119" s="936"/>
      <c r="AJ119" s="937"/>
      <c r="AK119" s="938" t="s">
        <v>124</v>
      </c>
      <c r="AL119" s="936"/>
      <c r="AM119" s="936"/>
      <c r="AN119" s="936"/>
      <c r="AO119" s="937"/>
      <c r="AP119" s="939" t="s">
        <v>124</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445</v>
      </c>
      <c r="BP119" s="1041"/>
      <c r="BQ119" s="1035">
        <v>104130867</v>
      </c>
      <c r="BR119" s="1036"/>
      <c r="BS119" s="1036"/>
      <c r="BT119" s="1036"/>
      <c r="BU119" s="1036"/>
      <c r="BV119" s="1036">
        <v>99888016</v>
      </c>
      <c r="BW119" s="1036"/>
      <c r="BX119" s="1036"/>
      <c r="BY119" s="1036"/>
      <c r="BZ119" s="1036"/>
      <c r="CA119" s="1036">
        <v>96804123</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124</v>
      </c>
      <c r="DH119" s="1022"/>
      <c r="DI119" s="1022"/>
      <c r="DJ119" s="1022"/>
      <c r="DK119" s="1023"/>
      <c r="DL119" s="1021" t="s">
        <v>124</v>
      </c>
      <c r="DM119" s="1022"/>
      <c r="DN119" s="1022"/>
      <c r="DO119" s="1022"/>
      <c r="DP119" s="1023"/>
      <c r="DQ119" s="1021" t="s">
        <v>124</v>
      </c>
      <c r="DR119" s="1022"/>
      <c r="DS119" s="1022"/>
      <c r="DT119" s="1022"/>
      <c r="DU119" s="1023"/>
      <c r="DV119" s="1024" t="s">
        <v>124</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124</v>
      </c>
      <c r="AB120" s="995"/>
      <c r="AC120" s="995"/>
      <c r="AD120" s="995"/>
      <c r="AE120" s="996"/>
      <c r="AF120" s="997" t="s">
        <v>124</v>
      </c>
      <c r="AG120" s="995"/>
      <c r="AH120" s="995"/>
      <c r="AI120" s="995"/>
      <c r="AJ120" s="996"/>
      <c r="AK120" s="997" t="s">
        <v>124</v>
      </c>
      <c r="AL120" s="995"/>
      <c r="AM120" s="995"/>
      <c r="AN120" s="995"/>
      <c r="AO120" s="996"/>
      <c r="AP120" s="998" t="s">
        <v>124</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6001672</v>
      </c>
      <c r="BR120" s="967"/>
      <c r="BS120" s="967"/>
      <c r="BT120" s="967"/>
      <c r="BU120" s="967"/>
      <c r="BV120" s="967">
        <v>6237402</v>
      </c>
      <c r="BW120" s="967"/>
      <c r="BX120" s="967"/>
      <c r="BY120" s="967"/>
      <c r="BZ120" s="967"/>
      <c r="CA120" s="967">
        <v>6770866</v>
      </c>
      <c r="CB120" s="967"/>
      <c r="CC120" s="967"/>
      <c r="CD120" s="967"/>
      <c r="CE120" s="967"/>
      <c r="CF120" s="980">
        <v>28.8</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30426726</v>
      </c>
      <c r="DH120" s="967"/>
      <c r="DI120" s="967"/>
      <c r="DJ120" s="967"/>
      <c r="DK120" s="967"/>
      <c r="DL120" s="967">
        <v>28950319</v>
      </c>
      <c r="DM120" s="967"/>
      <c r="DN120" s="967"/>
      <c r="DO120" s="967"/>
      <c r="DP120" s="967"/>
      <c r="DQ120" s="967">
        <v>27686783</v>
      </c>
      <c r="DR120" s="967"/>
      <c r="DS120" s="967"/>
      <c r="DT120" s="967"/>
      <c r="DU120" s="967"/>
      <c r="DV120" s="968">
        <v>117.9</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124</v>
      </c>
      <c r="AB121" s="995"/>
      <c r="AC121" s="995"/>
      <c r="AD121" s="995"/>
      <c r="AE121" s="996"/>
      <c r="AF121" s="997" t="s">
        <v>124</v>
      </c>
      <c r="AG121" s="995"/>
      <c r="AH121" s="995"/>
      <c r="AI121" s="995"/>
      <c r="AJ121" s="996"/>
      <c r="AK121" s="997" t="s">
        <v>124</v>
      </c>
      <c r="AL121" s="995"/>
      <c r="AM121" s="995"/>
      <c r="AN121" s="995"/>
      <c r="AO121" s="996"/>
      <c r="AP121" s="998" t="s">
        <v>124</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14365810</v>
      </c>
      <c r="BR121" s="962"/>
      <c r="BS121" s="962"/>
      <c r="BT121" s="962"/>
      <c r="BU121" s="962"/>
      <c r="BV121" s="962">
        <v>13925477</v>
      </c>
      <c r="BW121" s="962"/>
      <c r="BX121" s="962"/>
      <c r="BY121" s="962"/>
      <c r="BZ121" s="962"/>
      <c r="CA121" s="962">
        <v>13527030</v>
      </c>
      <c r="CB121" s="962"/>
      <c r="CC121" s="962"/>
      <c r="CD121" s="962"/>
      <c r="CE121" s="962"/>
      <c r="CF121" s="956">
        <v>57.6</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1504115</v>
      </c>
      <c r="DH121" s="962"/>
      <c r="DI121" s="962"/>
      <c r="DJ121" s="962"/>
      <c r="DK121" s="962"/>
      <c r="DL121" s="962">
        <v>1576148</v>
      </c>
      <c r="DM121" s="962"/>
      <c r="DN121" s="962"/>
      <c r="DO121" s="962"/>
      <c r="DP121" s="962"/>
      <c r="DQ121" s="962">
        <v>1691798</v>
      </c>
      <c r="DR121" s="962"/>
      <c r="DS121" s="962"/>
      <c r="DT121" s="962"/>
      <c r="DU121" s="962"/>
      <c r="DV121" s="963">
        <v>7.2</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124</v>
      </c>
      <c r="AB122" s="995"/>
      <c r="AC122" s="995"/>
      <c r="AD122" s="995"/>
      <c r="AE122" s="996"/>
      <c r="AF122" s="997" t="s">
        <v>124</v>
      </c>
      <c r="AG122" s="995"/>
      <c r="AH122" s="995"/>
      <c r="AI122" s="995"/>
      <c r="AJ122" s="996"/>
      <c r="AK122" s="997" t="s">
        <v>124</v>
      </c>
      <c r="AL122" s="995"/>
      <c r="AM122" s="995"/>
      <c r="AN122" s="995"/>
      <c r="AO122" s="996"/>
      <c r="AP122" s="998" t="s">
        <v>124</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56056139</v>
      </c>
      <c r="BR122" s="1036"/>
      <c r="BS122" s="1036"/>
      <c r="BT122" s="1036"/>
      <c r="BU122" s="1036"/>
      <c r="BV122" s="1036">
        <v>54250354</v>
      </c>
      <c r="BW122" s="1036"/>
      <c r="BX122" s="1036"/>
      <c r="BY122" s="1036"/>
      <c r="BZ122" s="1036"/>
      <c r="CA122" s="1036">
        <v>52524682</v>
      </c>
      <c r="CB122" s="1036"/>
      <c r="CC122" s="1036"/>
      <c r="CD122" s="1036"/>
      <c r="CE122" s="1036"/>
      <c r="CF122" s="1053">
        <v>223.7</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187494</v>
      </c>
      <c r="DH122" s="962"/>
      <c r="DI122" s="962"/>
      <c r="DJ122" s="962"/>
      <c r="DK122" s="962"/>
      <c r="DL122" s="962">
        <v>173486</v>
      </c>
      <c r="DM122" s="962"/>
      <c r="DN122" s="962"/>
      <c r="DO122" s="962"/>
      <c r="DP122" s="962"/>
      <c r="DQ122" s="962">
        <v>167948</v>
      </c>
      <c r="DR122" s="962"/>
      <c r="DS122" s="962"/>
      <c r="DT122" s="962"/>
      <c r="DU122" s="962"/>
      <c r="DV122" s="963">
        <v>0.7</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2471</v>
      </c>
      <c r="AB123" s="995"/>
      <c r="AC123" s="995"/>
      <c r="AD123" s="995"/>
      <c r="AE123" s="996"/>
      <c r="AF123" s="997">
        <v>2471</v>
      </c>
      <c r="AG123" s="995"/>
      <c r="AH123" s="995"/>
      <c r="AI123" s="995"/>
      <c r="AJ123" s="996"/>
      <c r="AK123" s="997">
        <v>2471</v>
      </c>
      <c r="AL123" s="995"/>
      <c r="AM123" s="995"/>
      <c r="AN123" s="995"/>
      <c r="AO123" s="996"/>
      <c r="AP123" s="998">
        <v>0</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453</v>
      </c>
      <c r="BP123" s="1041"/>
      <c r="BQ123" s="1099">
        <v>76423621</v>
      </c>
      <c r="BR123" s="1100"/>
      <c r="BS123" s="1100"/>
      <c r="BT123" s="1100"/>
      <c r="BU123" s="1100"/>
      <c r="BV123" s="1100">
        <v>74413233</v>
      </c>
      <c r="BW123" s="1100"/>
      <c r="BX123" s="1100"/>
      <c r="BY123" s="1100"/>
      <c r="BZ123" s="1100"/>
      <c r="CA123" s="1100">
        <v>72822578</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124</v>
      </c>
      <c r="DH123" s="995"/>
      <c r="DI123" s="995"/>
      <c r="DJ123" s="995"/>
      <c r="DK123" s="996"/>
      <c r="DL123" s="997" t="s">
        <v>124</v>
      </c>
      <c r="DM123" s="995"/>
      <c r="DN123" s="995"/>
      <c r="DO123" s="995"/>
      <c r="DP123" s="996"/>
      <c r="DQ123" s="997" t="s">
        <v>124</v>
      </c>
      <c r="DR123" s="995"/>
      <c r="DS123" s="995"/>
      <c r="DT123" s="995"/>
      <c r="DU123" s="996"/>
      <c r="DV123" s="998" t="s">
        <v>124</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124</v>
      </c>
      <c r="AB124" s="995"/>
      <c r="AC124" s="995"/>
      <c r="AD124" s="995"/>
      <c r="AE124" s="996"/>
      <c r="AF124" s="997" t="s">
        <v>124</v>
      </c>
      <c r="AG124" s="995"/>
      <c r="AH124" s="995"/>
      <c r="AI124" s="995"/>
      <c r="AJ124" s="996"/>
      <c r="AK124" s="997" t="s">
        <v>124</v>
      </c>
      <c r="AL124" s="995"/>
      <c r="AM124" s="995"/>
      <c r="AN124" s="995"/>
      <c r="AO124" s="996"/>
      <c r="AP124" s="998" t="s">
        <v>124</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118.8</v>
      </c>
      <c r="BR124" s="1063"/>
      <c r="BS124" s="1063"/>
      <c r="BT124" s="1063"/>
      <c r="BU124" s="1063"/>
      <c r="BV124" s="1063">
        <v>112.3</v>
      </c>
      <c r="BW124" s="1063"/>
      <c r="BX124" s="1063"/>
      <c r="BY124" s="1063"/>
      <c r="BZ124" s="1063"/>
      <c r="CA124" s="1063">
        <v>102.1</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124</v>
      </c>
      <c r="DH124" s="1022"/>
      <c r="DI124" s="1022"/>
      <c r="DJ124" s="1022"/>
      <c r="DK124" s="1023"/>
      <c r="DL124" s="1021" t="s">
        <v>124</v>
      </c>
      <c r="DM124" s="1022"/>
      <c r="DN124" s="1022"/>
      <c r="DO124" s="1022"/>
      <c r="DP124" s="1023"/>
      <c r="DQ124" s="1021" t="s">
        <v>124</v>
      </c>
      <c r="DR124" s="1022"/>
      <c r="DS124" s="1022"/>
      <c r="DT124" s="1022"/>
      <c r="DU124" s="1023"/>
      <c r="DV124" s="1024" t="s">
        <v>124</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124</v>
      </c>
      <c r="AB125" s="995"/>
      <c r="AC125" s="995"/>
      <c r="AD125" s="995"/>
      <c r="AE125" s="996"/>
      <c r="AF125" s="997" t="s">
        <v>124</v>
      </c>
      <c r="AG125" s="995"/>
      <c r="AH125" s="995"/>
      <c r="AI125" s="995"/>
      <c r="AJ125" s="996"/>
      <c r="AK125" s="997" t="s">
        <v>124</v>
      </c>
      <c r="AL125" s="995"/>
      <c r="AM125" s="995"/>
      <c r="AN125" s="995"/>
      <c r="AO125" s="996"/>
      <c r="AP125" s="998" t="s">
        <v>124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124</v>
      </c>
      <c r="DH125" s="967"/>
      <c r="DI125" s="967"/>
      <c r="DJ125" s="967"/>
      <c r="DK125" s="967"/>
      <c r="DL125" s="967" t="s">
        <v>124</v>
      </c>
      <c r="DM125" s="967"/>
      <c r="DN125" s="967"/>
      <c r="DO125" s="967"/>
      <c r="DP125" s="967"/>
      <c r="DQ125" s="967" t="s">
        <v>124</v>
      </c>
      <c r="DR125" s="967"/>
      <c r="DS125" s="967"/>
      <c r="DT125" s="967"/>
      <c r="DU125" s="967"/>
      <c r="DV125" s="968" t="s">
        <v>124</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124</v>
      </c>
      <c r="AB126" s="995"/>
      <c r="AC126" s="995"/>
      <c r="AD126" s="995"/>
      <c r="AE126" s="996"/>
      <c r="AF126" s="997" t="s">
        <v>124</v>
      </c>
      <c r="AG126" s="995"/>
      <c r="AH126" s="995"/>
      <c r="AI126" s="995"/>
      <c r="AJ126" s="996"/>
      <c r="AK126" s="997" t="s">
        <v>124</v>
      </c>
      <c r="AL126" s="995"/>
      <c r="AM126" s="995"/>
      <c r="AN126" s="995"/>
      <c r="AO126" s="996"/>
      <c r="AP126" s="998" t="s">
        <v>124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v>106947</v>
      </c>
      <c r="DH126" s="962"/>
      <c r="DI126" s="962"/>
      <c r="DJ126" s="962"/>
      <c r="DK126" s="962"/>
      <c r="DL126" s="962">
        <v>88713</v>
      </c>
      <c r="DM126" s="962"/>
      <c r="DN126" s="962"/>
      <c r="DO126" s="962"/>
      <c r="DP126" s="962"/>
      <c r="DQ126" s="962">
        <v>188203</v>
      </c>
      <c r="DR126" s="962"/>
      <c r="DS126" s="962"/>
      <c r="DT126" s="962"/>
      <c r="DU126" s="962"/>
      <c r="DV126" s="963">
        <v>0.8</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124</v>
      </c>
      <c r="AB127" s="995"/>
      <c r="AC127" s="995"/>
      <c r="AD127" s="995"/>
      <c r="AE127" s="996"/>
      <c r="AF127" s="997" t="s">
        <v>124</v>
      </c>
      <c r="AG127" s="995"/>
      <c r="AH127" s="995"/>
      <c r="AI127" s="995"/>
      <c r="AJ127" s="996"/>
      <c r="AK127" s="997" t="s">
        <v>124</v>
      </c>
      <c r="AL127" s="995"/>
      <c r="AM127" s="995"/>
      <c r="AN127" s="995"/>
      <c r="AO127" s="996"/>
      <c r="AP127" s="998" t="s">
        <v>124</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124</v>
      </c>
      <c r="DH127" s="962"/>
      <c r="DI127" s="962"/>
      <c r="DJ127" s="962"/>
      <c r="DK127" s="962"/>
      <c r="DL127" s="962" t="s">
        <v>124</v>
      </c>
      <c r="DM127" s="962"/>
      <c r="DN127" s="962"/>
      <c r="DO127" s="962"/>
      <c r="DP127" s="962"/>
      <c r="DQ127" s="962" t="s">
        <v>124</v>
      </c>
      <c r="DR127" s="962"/>
      <c r="DS127" s="962"/>
      <c r="DT127" s="962"/>
      <c r="DU127" s="962"/>
      <c r="DV127" s="963" t="s">
        <v>124</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1533360</v>
      </c>
      <c r="AB128" s="1082"/>
      <c r="AC128" s="1082"/>
      <c r="AD128" s="1082"/>
      <c r="AE128" s="1083"/>
      <c r="AF128" s="1084">
        <v>1125152</v>
      </c>
      <c r="AG128" s="1082"/>
      <c r="AH128" s="1082"/>
      <c r="AI128" s="1082"/>
      <c r="AJ128" s="1083"/>
      <c r="AK128" s="1084">
        <v>1135021</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124</v>
      </c>
      <c r="BG128" s="1089"/>
      <c r="BH128" s="1089"/>
      <c r="BI128" s="1089"/>
      <c r="BJ128" s="1089"/>
      <c r="BK128" s="1089"/>
      <c r="BL128" s="1090"/>
      <c r="BM128" s="1088">
        <v>11.93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122535</v>
      </c>
      <c r="DH128" s="1074"/>
      <c r="DI128" s="1074"/>
      <c r="DJ128" s="1074"/>
      <c r="DK128" s="1074"/>
      <c r="DL128" s="1074">
        <v>116729</v>
      </c>
      <c r="DM128" s="1074"/>
      <c r="DN128" s="1074"/>
      <c r="DO128" s="1074"/>
      <c r="DP128" s="1074"/>
      <c r="DQ128" s="1074">
        <v>36969</v>
      </c>
      <c r="DR128" s="1074"/>
      <c r="DS128" s="1074"/>
      <c r="DT128" s="1074"/>
      <c r="DU128" s="1074"/>
      <c r="DV128" s="1075">
        <v>0.2</v>
      </c>
      <c r="DW128" s="1075"/>
      <c r="DX128" s="1075"/>
      <c r="DY128" s="1075"/>
      <c r="DZ128" s="1076"/>
    </row>
    <row r="129" spans="1:131" s="230" customFormat="1" ht="26.25" customHeight="1" x14ac:dyDescent="0.2">
      <c r="A129" s="970" t="s">
        <v>104</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27562819</v>
      </c>
      <c r="AB129" s="995"/>
      <c r="AC129" s="995"/>
      <c r="AD129" s="995"/>
      <c r="AE129" s="996"/>
      <c r="AF129" s="997">
        <v>26880394</v>
      </c>
      <c r="AG129" s="995"/>
      <c r="AH129" s="995"/>
      <c r="AI129" s="995"/>
      <c r="AJ129" s="996"/>
      <c r="AK129" s="997">
        <v>27611932</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124</v>
      </c>
      <c r="BG129" s="1103"/>
      <c r="BH129" s="1103"/>
      <c r="BI129" s="1103"/>
      <c r="BJ129" s="1103"/>
      <c r="BK129" s="1103"/>
      <c r="BL129" s="1104"/>
      <c r="BM129" s="1102">
        <v>16.93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4250140</v>
      </c>
      <c r="AB130" s="995"/>
      <c r="AC130" s="995"/>
      <c r="AD130" s="995"/>
      <c r="AE130" s="996"/>
      <c r="AF130" s="997">
        <v>4199864</v>
      </c>
      <c r="AG130" s="995"/>
      <c r="AH130" s="995"/>
      <c r="AI130" s="995"/>
      <c r="AJ130" s="996"/>
      <c r="AK130" s="997">
        <v>4129172</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23312679</v>
      </c>
      <c r="AB131" s="1022"/>
      <c r="AC131" s="1022"/>
      <c r="AD131" s="1022"/>
      <c r="AE131" s="1023"/>
      <c r="AF131" s="1021">
        <v>22680530</v>
      </c>
      <c r="AG131" s="1022"/>
      <c r="AH131" s="1022"/>
      <c r="AI131" s="1022"/>
      <c r="AJ131" s="1023"/>
      <c r="AK131" s="1021">
        <v>23482760</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102.1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11.684603040000001</v>
      </c>
      <c r="AB132" s="1133"/>
      <c r="AC132" s="1133"/>
      <c r="AD132" s="1133"/>
      <c r="AE132" s="1134"/>
      <c r="AF132" s="1135">
        <v>11.58146657</v>
      </c>
      <c r="AG132" s="1133"/>
      <c r="AH132" s="1133"/>
      <c r="AI132" s="1133"/>
      <c r="AJ132" s="1134"/>
      <c r="AK132" s="1135">
        <v>10.76191214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11.9</v>
      </c>
      <c r="AB133" s="1116"/>
      <c r="AC133" s="1116"/>
      <c r="AD133" s="1116"/>
      <c r="AE133" s="1117"/>
      <c r="AF133" s="1115">
        <v>11.7</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XpyCkdkmg+Y77K67JOvU5Q0VU/B5YLhLZgm8cKpMAZaxRWuFK2nZgZXKZNoR/hojXyh9mcOfq6yugJIp9t7QQ==" saltValue="tuFBM1gRn+j91RiNnD9b5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Normal="85" zoomScaleSheetLayoutView="100" workbookViewId="0">
      <selection activeCell="CR29" sqref="CR29"/>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1kdhxSME/cJQnbDSinen7WNApMc5IONyV9rqABRVV9ftT2HdPNNMD9yKdNDjV665D4AXmW4bIpaMGYtWVBMsw==" saltValue="yh64OV1TAe6OK+VaJ4RDf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OSdiV4XkwtBuy3Qfi3Vc7SJknt2kNrg1myytGBeZG84gyjKxwIJhajb6pIdjwB3fO5zRb0TcF4SeSWeZ2bdjg==" saltValue="89rVlLj289AtXB1bKkEj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SheetLayoutView="100" workbookViewId="0">
      <selection activeCell="AK29" sqref="AK29"/>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5966335</v>
      </c>
      <c r="AP9" s="281">
        <v>56231</v>
      </c>
      <c r="AQ9" s="282">
        <v>66571</v>
      </c>
      <c r="AR9" s="283">
        <v>-15.5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43856</v>
      </c>
      <c r="AP10" s="284">
        <v>413</v>
      </c>
      <c r="AQ10" s="285">
        <v>3999</v>
      </c>
      <c r="AR10" s="286">
        <v>-89.7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28127</v>
      </c>
      <c r="AP11" s="284">
        <v>265</v>
      </c>
      <c r="AQ11" s="285">
        <v>2086</v>
      </c>
      <c r="AR11" s="286">
        <v>-87.3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22</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217355</v>
      </c>
      <c r="AP13" s="284">
        <v>2049</v>
      </c>
      <c r="AQ13" s="285">
        <v>2452</v>
      </c>
      <c r="AR13" s="286">
        <v>-16.399999999999999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129658</v>
      </c>
      <c r="AP14" s="284">
        <v>1222</v>
      </c>
      <c r="AQ14" s="285">
        <v>1577</v>
      </c>
      <c r="AR14" s="286">
        <v>-22.5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-239181</v>
      </c>
      <c r="AP15" s="284">
        <v>-2254</v>
      </c>
      <c r="AQ15" s="285">
        <v>-2400</v>
      </c>
      <c r="AR15" s="286">
        <v>-6.1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6146150</v>
      </c>
      <c r="AP16" s="284">
        <v>57926</v>
      </c>
      <c r="AQ16" s="285">
        <v>74306</v>
      </c>
      <c r="AR16" s="286">
        <v>-22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5.88</v>
      </c>
      <c r="AP21" s="298">
        <v>6.91</v>
      </c>
      <c r="AQ21" s="299">
        <v>-1.03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97.4</v>
      </c>
      <c r="AP22" s="303">
        <v>99.2</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5462780</v>
      </c>
      <c r="AP32" s="312">
        <v>51485</v>
      </c>
      <c r="AQ32" s="313">
        <v>38265</v>
      </c>
      <c r="AR32" s="314">
        <v>34.5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2315959</v>
      </c>
      <c r="AP35" s="312">
        <v>21827</v>
      </c>
      <c r="AQ35" s="313">
        <v>11441</v>
      </c>
      <c r="AR35" s="314">
        <v>90.8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10177</v>
      </c>
      <c r="AP36" s="312">
        <v>96</v>
      </c>
      <c r="AQ36" s="313">
        <v>1708</v>
      </c>
      <c r="AR36" s="314">
        <v>-94.4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2471</v>
      </c>
      <c r="AP37" s="312">
        <v>23</v>
      </c>
      <c r="AQ37" s="313">
        <v>394</v>
      </c>
      <c r="AR37" s="314">
        <v>-94.2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1</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-1135021</v>
      </c>
      <c r="AP39" s="312">
        <v>-10697</v>
      </c>
      <c r="AQ39" s="313">
        <v>-7153</v>
      </c>
      <c r="AR39" s="314">
        <v>49.5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-4129172</v>
      </c>
      <c r="AP40" s="312">
        <v>-38916</v>
      </c>
      <c r="AQ40" s="313">
        <v>-33456</v>
      </c>
      <c r="AR40" s="314">
        <v>16.3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2527194</v>
      </c>
      <c r="AP41" s="312">
        <v>23818</v>
      </c>
      <c r="AQ41" s="313">
        <v>11199</v>
      </c>
      <c r="AR41" s="314">
        <v>112.7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6405363</v>
      </c>
      <c r="AN51" s="334">
        <v>59164</v>
      </c>
      <c r="AO51" s="335">
        <v>-29.8</v>
      </c>
      <c r="AP51" s="336">
        <v>66343</v>
      </c>
      <c r="AQ51" s="337">
        <v>43</v>
      </c>
      <c r="AR51" s="338">
        <v>-72.8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3472601</v>
      </c>
      <c r="AN52" s="342">
        <v>32075</v>
      </c>
      <c r="AO52" s="343">
        <v>-9.1</v>
      </c>
      <c r="AP52" s="344">
        <v>34529</v>
      </c>
      <c r="AQ52" s="345">
        <v>28.4</v>
      </c>
      <c r="AR52" s="346">
        <v>-37.5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7075408</v>
      </c>
      <c r="AN53" s="334">
        <v>65682</v>
      </c>
      <c r="AO53" s="335">
        <v>11</v>
      </c>
      <c r="AP53" s="336">
        <v>56416</v>
      </c>
      <c r="AQ53" s="337">
        <v>-15</v>
      </c>
      <c r="AR53" s="338">
        <v>26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2803964</v>
      </c>
      <c r="AN54" s="342">
        <v>26030</v>
      </c>
      <c r="AO54" s="343">
        <v>-18.8</v>
      </c>
      <c r="AP54" s="344">
        <v>32623</v>
      </c>
      <c r="AQ54" s="345">
        <v>-5.5</v>
      </c>
      <c r="AR54" s="346">
        <v>-13.3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8546557</v>
      </c>
      <c r="AN55" s="334">
        <v>79966</v>
      </c>
      <c r="AO55" s="335">
        <v>21.7</v>
      </c>
      <c r="AP55" s="336">
        <v>49217</v>
      </c>
      <c r="AQ55" s="337">
        <v>-12.8</v>
      </c>
      <c r="AR55" s="338">
        <v>34.5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4027596</v>
      </c>
      <c r="AN56" s="342">
        <v>37684</v>
      </c>
      <c r="AO56" s="343">
        <v>44.8</v>
      </c>
      <c r="AP56" s="344">
        <v>27232</v>
      </c>
      <c r="AQ56" s="345">
        <v>-16.5</v>
      </c>
      <c r="AR56" s="346">
        <v>61.3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9120657</v>
      </c>
      <c r="AN57" s="334">
        <v>85716</v>
      </c>
      <c r="AO57" s="335">
        <v>7.2</v>
      </c>
      <c r="AP57" s="336">
        <v>49211</v>
      </c>
      <c r="AQ57" s="337">
        <v>0</v>
      </c>
      <c r="AR57" s="338">
        <v>7.2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4003301</v>
      </c>
      <c r="AN58" s="342">
        <v>37623</v>
      </c>
      <c r="AO58" s="343">
        <v>-0.2</v>
      </c>
      <c r="AP58" s="344">
        <v>28367</v>
      </c>
      <c r="AQ58" s="345">
        <v>4.2</v>
      </c>
      <c r="AR58" s="346">
        <v>-4.4000000000000004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6024151</v>
      </c>
      <c r="AN59" s="334">
        <v>56776</v>
      </c>
      <c r="AO59" s="335">
        <v>-33.799999999999997</v>
      </c>
      <c r="AP59" s="336">
        <v>51738</v>
      </c>
      <c r="AQ59" s="337">
        <v>5.0999999999999996</v>
      </c>
      <c r="AR59" s="338">
        <v>-38.9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3212950</v>
      </c>
      <c r="AN60" s="342">
        <v>30281</v>
      </c>
      <c r="AO60" s="343">
        <v>-19.5</v>
      </c>
      <c r="AP60" s="344">
        <v>30360</v>
      </c>
      <c r="AQ60" s="345">
        <v>7</v>
      </c>
      <c r="AR60" s="346">
        <v>-26.5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7434427</v>
      </c>
      <c r="AN61" s="349">
        <v>69461</v>
      </c>
      <c r="AO61" s="350">
        <v>-4.7</v>
      </c>
      <c r="AP61" s="351">
        <v>54585</v>
      </c>
      <c r="AQ61" s="352">
        <v>4.0999999999999996</v>
      </c>
      <c r="AR61" s="338">
        <v>-8.8000000000000007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3504082</v>
      </c>
      <c r="AN62" s="342">
        <v>32739</v>
      </c>
      <c r="AO62" s="343">
        <v>-0.6</v>
      </c>
      <c r="AP62" s="344">
        <v>30622</v>
      </c>
      <c r="AQ62" s="345">
        <v>3.5</v>
      </c>
      <c r="AR62" s="346">
        <v>-4.0999999999999996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EljIiDIxpA09gu/iUDpG2BU9CkX4TT1CZ26qtu0ILwC3R8e76562Wim3zE7/Gve5DY4WoBClUIv4uTfFUzuOLQ==" saltValue="qU6FNxVbwtx6zZfQfepk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70" zoomScaleNormal="100" zoomScaleSheetLayoutView="55" workbookViewId="0">
      <selection activeCell="AD102" sqref="AD102"/>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IWS1XOMpkfkd2YmfkHUPtY4Q7SfmrYaBwTx0YyfkLhLGnZckd+AVeIbuTJ4HYn4CQ6itozSGxDf0cQ1Xt3ZaYw==" saltValue="arDfXfNXDxFuM5EvaJZK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L71" zoomScaleNormal="100" zoomScaleSheetLayoutView="55" workbookViewId="0">
      <selection activeCell="BJ83" sqref="BJ83"/>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Mz/TGsbE/hPgkWfoh0t0oqWCHW32RebZerk+QtWg/PeuiXR7gAPoI2Bt0okiTI77mqFwoNHLlnVHY0OgiqqbQA==" saltValue="CWVDFKyEgehLqlim/FVR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6.59</v>
      </c>
      <c r="G47" s="12">
        <v>6.37</v>
      </c>
      <c r="H47" s="12">
        <v>6.22</v>
      </c>
      <c r="I47" s="12">
        <v>5.78</v>
      </c>
      <c r="J47" s="13">
        <v>7.01</v>
      </c>
    </row>
    <row r="48" spans="2:10" ht="57.75" customHeight="1" x14ac:dyDescent="0.2">
      <c r="B48" s="14"/>
      <c r="C48" s="1177" t="s">
        <v>4</v>
      </c>
      <c r="D48" s="1177"/>
      <c r="E48" s="1178"/>
      <c r="F48" s="15">
        <v>2.69</v>
      </c>
      <c r="G48" s="16">
        <v>2.37</v>
      </c>
      <c r="H48" s="16">
        <v>2.36</v>
      </c>
      <c r="I48" s="16">
        <v>2.76</v>
      </c>
      <c r="J48" s="17">
        <v>3.02</v>
      </c>
    </row>
    <row r="49" spans="2:10" ht="57.75" customHeight="1" thickBot="1" x14ac:dyDescent="0.25">
      <c r="B49" s="18"/>
      <c r="C49" s="1179" t="s">
        <v>5</v>
      </c>
      <c r="D49" s="1179"/>
      <c r="E49" s="1180"/>
      <c r="F49" s="19" t="s">
        <v>534</v>
      </c>
      <c r="G49" s="20" t="s">
        <v>535</v>
      </c>
      <c r="H49" s="20" t="s">
        <v>536</v>
      </c>
      <c r="I49" s="20">
        <v>0.53</v>
      </c>
      <c r="J49" s="21">
        <v>1.36</v>
      </c>
    </row>
    <row r="50" spans="2:10" ht="13" x14ac:dyDescent="0.2"/>
  </sheetData>
  <sheetProtection algorithmName="SHA-512" hashValue="/p2UbVuNajTOgYyRzEn+FrbQJeYYJhadZGXfC0LzPM5ilGtV73T0R2u+buLKvK/zr6nFM7dsb1T1OPBqfKMzeQ==" saltValue="3ESS7Yq5uSxRWRj9iYVl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dcterms:created xsi:type="dcterms:W3CDTF">2025-02-19T02:13:39Z</dcterms:created>
  <dcterms:modified xsi:type="dcterms:W3CDTF">2025-11-14T07:06:27Z</dcterms:modified>
  <cp:category/>
</cp:coreProperties>
</file>