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部署共有フォルダ（課別）\財政課共有\【報告・回答】\【石川県】\財政状況資料集\R01決算\1回目\01 回答\"/>
    </mc:Choice>
  </mc:AlternateContent>
  <bookViews>
    <workbookView xWindow="0" yWindow="0" windowWidth="15360" windowHeight="76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C36" i="10"/>
  <c r="BE35" i="10"/>
  <c r="C35" i="10"/>
  <c r="U34" i="10"/>
  <c r="U35" i="10" s="1"/>
  <c r="U36" i="10" s="1"/>
  <c r="C34" i="10"/>
  <c r="AM34" i="10" l="1"/>
  <c r="AM35" i="10" s="1"/>
  <c r="AM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<sst xmlns="http://schemas.openxmlformats.org/spreadsheetml/2006/main" count="1081" uniqueCount="614">
  <si>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</si>
  <si>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</si>
  <si>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</si>
  <si>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</si>
  <si>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</si>
  <si>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</si>
  <si>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</si>
  <si>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</si>
  <si>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</si>
  <si>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</si>
  <si>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</si>
  <si>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</si>
  <si>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</si>
  <si>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</si>
  <si>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</si>
  <si>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</si>
  <si>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</si>
  <si>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</si>
  <si>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</si>
  <si>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</si>
  <si>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</si>
  <si>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</si>
  <si>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</si>
  <si>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</si>
  <si>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</si>
  <si>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</si>
  <si>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</si>
  <si>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</si>
  <si>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</si>
  <si>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</si>
  <si>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</si>
  <si>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</si>
  <si>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</si>
  <si>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</si>
  <si>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</si>
  <si>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</si>
  <si>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</si>
  <si>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</si>
  <si>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</si>
  <si>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</si>
  <si>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</si>
  <si>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</si>
  <si>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</si>
  <si>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</si>
  <si>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</si>
  <si>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</si>
  <si>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</si>
  <si>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</si>
  <si>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</si>
  <si>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</si>
  <si>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</si>
  <si>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</si>
  <si>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</si>
  <si>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</si>
  <si>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</si>
  <si>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</si>
  <si>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</si>
  <si>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</si>
  <si>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</si>
  <si>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</si>
  <si>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</si>
  <si>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</si>
  <si>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</si>
  <si>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</si>
  <si>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</si>
  <si>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</si>
  <si>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</si>
  <si>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</si>
  <si>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</si>
  <si>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</si>
  <si>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</si>
  <si>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</si>
  <si>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</si>
  <si>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</si>
  <si>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</si>
  <si>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</si>
  <si>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</si>
  <si>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</si>
  <si>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</si>
  <si>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</si>
  <si>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</si>
  <si>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</si>
  <si>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</si>
  <si>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</si>
  <si>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</si>
  <si>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</si>
  <si>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</si>
  <si>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</si>
  <si>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</si>
  <si>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</si>
  <si>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</si>
  <si>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</si>
  <si>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</si>
  <si>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</si>
  <si>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</si>
  <si>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</si>
  <si>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</si>
  <si>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</si>
  <si>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</si>
  <si>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</si>
  <si>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</si>
  <si>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</si>
  <si>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</si>
  <si>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</si>
  <si>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</si>
  <si>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</si>
  <si>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</si>
  <si>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</si>
  <si>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</si>
  <si>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</si>
  <si>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</si>
  <si>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</si>
  <si>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</si>
  <si>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</si>
  <si>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</si>
  <si>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</si>
  <si>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</si>
  <si>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</si>
  <si>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</si>
  <si>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</si>
  <si>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</si>
  <si>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</si>
  <si>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</si>
  <si>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</si>
  <si>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</si>
  <si>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</si>
  <si>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</si>
  <si>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</si>
  <si>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</si>
  <si>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</si>
  <si>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</si>
  <si>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</si>
  <si>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</si>
  <si>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</si>
  <si>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</si>
  <si>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</si>
  <si>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</si>
  <si>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</si>
  <si>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</si>
  <si>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</si>
  <si>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</si>
  <si>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</si>
  <si>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</si>
  <si>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</si>
  <si>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</si>
  <si>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</si>
  <si>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</si>
  <si>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</si>
  <si>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</si>
  <si>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</si>
  <si>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</si>
  <si>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</si>
  <si>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</si>
  <si>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</si>
  <si>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</si>
  <si>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</si>
  <si>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</si>
  <si>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</si>
  <si>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</si>
  <si>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</si>
  <si>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</si>
  <si>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</si>
  <si>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</si>
  <si>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</si>
  <si>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</si>
  <si>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</si>
  <si>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</si>
  <si>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</si>
  <si>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</si>
  <si>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</si>
  <si>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</si>
  <si>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</si>
  <si>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</si>
  <si>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</si>
  <si>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</si>
  <si>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</si>
  <si>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</si>
  <si>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</si>
  <si>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</si>
  <si>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</si>
  <si>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</si>
  <si>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</si>
  <si>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</si>
  <si>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</si>
  <si>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</si>
  <si>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</si>
  <si>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</si>
  <si>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</si>
  <si>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</si>
  <si>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</si>
  <si>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</si>
  <si>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</si>
  <si>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</si>
  <si>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</si>
  <si>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</si>
  <si>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</si>
  <si>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</si>
  <si>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</si>
  <si>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</si>
  <si>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</si>
  <si>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</si>
  <si>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</si>
  <si>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</si>
  <si>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</si>
  <si>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</si>
  <si>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</si>
  <si>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</si>
  <si>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</si>
  <si>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</si>
  <si>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</si>
  <si>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</si>
  <si>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</si>
  <si>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</si>
  <si>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</si>
  <si>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</si>
  <si>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</si>
  <si>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</si>
  <si>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</si>
  <si>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</si>
  <si>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</si>
  <si>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</si>
  <si>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</si>
  <si>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</si>
  <si>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</si>
  <si>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</si>
  <si>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</si>
  <si>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</si>
  <si>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</si>
  <si>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</si>
  <si>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</si>
  <si>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</si>
  <si>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</si>
  <si>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</si>
  <si>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</si>
  <si>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</si>
  <si>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</si>
  <si>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</si>
  <si>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</si>
  <si>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</si>
  <si>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</si>
  <si>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</si>
  <si>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</si>
  <si>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</si>
  <si>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</si>
  <si>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</si>
  <si>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</si>
  <si>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</si>
  <si>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</si>
  <si>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</si>
  <si>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</si>
  <si>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</si>
  <si>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</si>
  <si>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</si>
  <si>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</si>
  <si>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</si>
  <si>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</si>
  <si>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</si>
  <si>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</si>
  <si>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</si>
  <si>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</si>
  <si>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</si>
  <si>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</si>
  <si>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</si>
  <si>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</si>
  <si>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</si>
  <si>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</si>
  <si>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</si>
  <si>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</si>
  <si>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</si>
  <si>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</si>
  <si>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</si>
  <si>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</si>
  <si>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</si>
  <si>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</si>
  <si>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</si>
  <si>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</si>
  <si>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</si>
  <si>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</si>
  <si>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</si>
  <si>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</si>
  <si>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</si>
  <si>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</si>
  <si>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</si>
  <si>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</si>
  <si>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</si>
  <si>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</si>
  <si>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</si>
  <si>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</si>
  <si>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</si>
  <si>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</si>
  <si>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</si>
  <si>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</si>
  <si>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</si>
  <si>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</si>
  <si>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</si>
  <si>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</si>
  <si>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</si>
  <si>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</si>
  <si>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</si>
  <si>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</si>
  <si>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</si>
  <si>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</si>
  <si>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</si>
  <si>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</si>
  <si>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</si>
  <si>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</si>
  <si>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</si>
  <si>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</si>
  <si>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</si>
  <si>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</si>
  <si>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</si>
  <si>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</si>
  <si>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</si>
  <si>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</si>
  <si>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</si>
  <si>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</si>
  <si>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</si>
  <si>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</si>
  <si>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</si>
  <si>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</si>
  <si>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</si>
  <si>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</si>
  <si>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</si>
  <si>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</si>
  <si>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</si>
  <si>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</si>
  <si>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</si>
  <si>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</si>
  <si>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</si>
  <si>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</si>
  <si>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</si>
  <si>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</si>
  <si>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</si>
  <si>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</si>
  <si>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</si>
  <si>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</si>
  <si>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</si>
  <si>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</si>
  <si>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</si>
  <si>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</si>
  <si>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</si>
  <si>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</si>
  <si>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</si>
  <si>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</si>
  <si>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</si>
  <si>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</si>
  <si>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</si>
  <si>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</si>
  <si>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</si>
  <si>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</si>
  <si>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</si>
  <si>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</si>
  <si>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</si>
  <si>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</si>
  <si>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</si>
  <si>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</si>
  <si>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</si>
  <si>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</si>
  <si>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</si>
  <si>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</si>
  <si>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</si>
  <si>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</si>
  <si>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</si>
  <si>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</si>
  <si>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</si>
  <si>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</si>
  <si>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</si>
  <si>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</si>
  <si>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</si>
  <si>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</si>
  <si>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</si>
  <si>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</si>
  <si>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</si>
  <si>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</si>
  <si>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</si>
  <si>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</si>
  <si>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</si>
  <si>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</si>
  <si>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</si>
  <si>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</si>
  <si>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</si>
  <si>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</si>
  <si>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</si>
  <si>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</si>
  <si>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</si>
  <si>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</si>
  <si>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</si>
  <si>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</si>
  <si>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</si>
  <si>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</si>
  <si>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</si>
  <si>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</si>
  <si>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</si>
  <si>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</si>
  <si>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</si>
  <si>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</si>
  <si>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</si>
  <si>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</si>
  <si>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</si>
  <si>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</si>
  <si>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</si>
  <si>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</si>
  <si>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</si>
  <si>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</si>
  <si>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</si>
  <si>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</si>
  <si>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</si>
  <si>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</si>
  <si>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</si>
  <si>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</si>
  <si>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</si>
  <si>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</si>
  <si>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</si>
  <si>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小松市産業団地事業特別会計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</si>
  <si>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</si>
  <si>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</si>
  <si>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</si>
  <si>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</si>
  <si>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</si>
  <si>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</si>
  <si>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</si>
  <si>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</si>
  <si>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</si>
  <si>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</si>
  <si>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</si>
  <si>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</si>
  <si>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</si>
  <si>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</si>
  <si>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</si>
  <si>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</si>
  <si>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</si>
  <si>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</si>
  <si>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</si>
  <si>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</si>
  <si>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</si>
  <si>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</si>
  <si>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</si>
  <si>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</si>
  <si>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</si>
  <si>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</si>
  <si>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</si>
  <si>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</si>
  <si>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</si>
  <si>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</si>
  <si>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</si>
  <si>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</si>
  <si>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</si>
  <si>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</si>
  <si>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</si>
  <si>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</si>
  <si>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</si>
  <si>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</si>
  <si>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</si>
  <si>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</si>
  <si>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</si>
  <si>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</si>
  <si>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</si>
  <si>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</si>
  <si>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</si>
  <si>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</si>
  <si>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</si>
  <si>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</si>
  <si>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</si>
  <si>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</si>
  <si>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</si>
  <si>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</si>
  <si>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</si>
  <si>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</si>
  <si>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</si>
  <si>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</si>
  <si>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</si>
  <si>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</si>
  <si>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</si>
  <si>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</si>
  <si>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</si>
  <si>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</si>
  <si>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</si>
  <si>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</si>
  <si>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</si>
  <si>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</si>
  <si>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</si>
  <si>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</si>
  <si>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</si>
  <si>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</si>
  <si>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</si>
  <si>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</si>
  <si>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</si>
  <si>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</si>
  <si>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</si>
  <si>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</si>
  <si>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</si>
  <si>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</si>
  <si>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</si>
  <si>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</si>
  <si>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</si>
  <si>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</si>
  <si>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</si>
  <si>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</si>
  <si>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</si>
  <si>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</si>
  <si>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</si>
  <si>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</si>
  <si>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</si>
  <si>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</si>
  <si>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</si>
  <si>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</si>
  <si>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</si>
  <si>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</si>
  <si>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</si>
  <si>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</si>
  <si>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</si>
  <si>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</si>
  <si>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</si>
  <si>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</si>
  <si>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</si>
  <si>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</si>
  <si>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</si>
  <si>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</si>
  <si>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</si>
  <si>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</si>
  <si>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</si>
  <si>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</si>
  <si>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</si>
  <si>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</si>
  <si>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</si>
  <si>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</si>
  <si>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</si>
  <si>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</si>
  <si>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</si>
  <si>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</si>
  <si>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</si>
  <si>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</si>
  <si>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</si>
  <si>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</si>
  <si>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</si>
  <si>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</si>
  <si>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</si>
  <si>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</si>
  <si>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</si>
  <si>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</si>
  <si>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</si>
  <si>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</si>
  <si>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</si>
  <si>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</si>
  <si>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</si>
  <si>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</si>
  <si>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</si>
  <si>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</si>
  <si>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</si>
  <si>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</si>
  <si>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</si>
  <si>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</si>
  <si>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</si>
  <si>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</si>
  <si>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</si>
  <si>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</si>
  <si>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</si>
  <si>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</si>
  <si>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</si>
  <si>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</si>
  <si>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</si>
  <si>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</si>
  <si>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</si>
  <si>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</si>
  <si>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</si>
  <si>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</si>
  <si>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</si>
  <si>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</si>
  <si>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t>
  </si>
  <si>
    <t>▲ 1.57</t>
  </si>
  <si>
    <t>▲ 1.22</t>
  </si>
  <si>
    <t>小松市水道事業会計</t>
  </si>
  <si>
    <t>国民健康保険小松市民病院事業会計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</si>
  <si>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</si>
  <si>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</si>
  <si>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</si>
  <si>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</si>
  <si>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</si>
  <si>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</si>
  <si>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</si>
  <si>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</si>
  <si>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</si>
  <si>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</si>
  <si>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</si>
  <si>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</si>
  <si>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</si>
  <si>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</si>
  <si>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</si>
  <si>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</si>
  <si>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</si>
  <si>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</si>
  <si>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</si>
  <si>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</si>
  <si>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</si>
  <si>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</si>
  <si>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</si>
  <si>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</si>
  <si>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</si>
  <si>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</si>
  <si>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</si>
  <si>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こまつ看護学校</t>
    <rPh sb="3" eb="5">
      <t>カンゴ</t>
    </rPh>
    <rPh sb="5" eb="7">
      <t>ガッコウ</t>
    </rPh>
    <phoneticPr fontId="34"/>
  </si>
  <si>
    <t>公立小松大学</t>
    <rPh sb="0" eb="2">
      <t>コウリツ</t>
    </rPh>
    <rPh sb="2" eb="4">
      <t>コマツ</t>
    </rPh>
    <rPh sb="4" eb="6">
      <t>ダイガク</t>
    </rPh>
    <phoneticPr fontId="2"/>
  </si>
  <si>
    <t>木場潟公園協会</t>
  </si>
  <si>
    <t>〇</t>
  </si>
  <si>
    <t>-</t>
    <phoneticPr fontId="2"/>
  </si>
  <si>
    <t>-</t>
    <phoneticPr fontId="2"/>
  </si>
  <si>
    <t>-</t>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</si>
  <si>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</si>
  <si>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</si>
  <si>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母と子のけんこう推進基金</t>
    <rPh sb="0" eb="1">
      <t>ハハ</t>
    </rPh>
    <rPh sb="2" eb="3">
      <t>コ</t>
    </rPh>
    <rPh sb="8" eb="10">
      <t>スイシン</t>
    </rPh>
    <rPh sb="10" eb="12">
      <t>キキン</t>
    </rPh>
    <phoneticPr fontId="5"/>
  </si>
  <si>
    <t>国府台基金</t>
    <rPh sb="0" eb="2">
      <t>コクフ</t>
    </rPh>
    <rPh sb="2" eb="3">
      <t>ダイ</t>
    </rPh>
    <rPh sb="3" eb="5">
      <t>キキン</t>
    </rPh>
    <phoneticPr fontId="5"/>
  </si>
  <si>
    <t>温泉施設整備基金</t>
    <rPh sb="0" eb="2">
      <t>オンセン</t>
    </rPh>
    <rPh sb="2" eb="4">
      <t>シセツ</t>
    </rPh>
    <rPh sb="4" eb="6">
      <t>セイビ</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</si>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</sst>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8E3E-4BE8-BFB0-3A6312F79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53528</c:v>
                </c:pt>
                <c:pt idx="1">
                  <c:v>58414</c:v>
                </c:pt>
                <c:pt idx="2">
                  <c:v>101010</c:v>
                </c:pt>
                <c:pt idx="3">
                  <c:v>84299</c:v>
                </c:pt>
                <c:pt idx="4">
                  <c:v>59164</c:v>
                </c:pt>
              </c:numCache>
            </c:numRef>
          </c:val>
          <c:smooth val="0"/>
          <c:extLst>
            <c:ext xmlns:c16="http://schemas.microsoft.com/office/drawing/2014/chart" uri="{C3380CC4-5D6E-409C-BE32-E72D297353CC}">
              <c16:uniqueId val="{00000001-8E3E-4BE8-BFB0-3A6312F798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2.37</c:v>
                </c:pt>
                <c:pt idx="1">
                  <c:v>2.21</c:v>
                </c:pt>
                <c:pt idx="2">
                  <c:v>2.25</c:v>
                </c:pt>
                <c:pt idx="3">
                  <c:v>2.04</c:v>
                </c:pt>
                <c:pt idx="4">
                  <c:v>2.69</c:v>
                </c:pt>
              </c:numCache>
            </c:numRef>
          </c:val>
          <c:extLst>
            <c:ext xmlns:c16="http://schemas.microsoft.com/office/drawing/2014/chart" uri="{C3380CC4-5D6E-409C-BE32-E72D297353CC}">
              <c16:uniqueId val="{00000000-E430-4E3C-A8C0-FC71B0FECA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8.91</c:v>
                </c:pt>
                <c:pt idx="1">
                  <c:v>8.98</c:v>
                </c:pt>
                <c:pt idx="2">
                  <c:v>8.11</c:v>
                </c:pt>
                <c:pt idx="3">
                  <c:v>7.62</c:v>
                </c:pt>
                <c:pt idx="4">
                  <c:v>6.59</c:v>
                </c:pt>
              </c:numCache>
            </c:numRef>
          </c:val>
          <c:extLst>
            <c:ext xmlns:c16="http://schemas.microsoft.com/office/drawing/2014/chart" uri="{C3380CC4-5D6E-409C-BE32-E72D297353CC}">
              <c16:uniqueId val="{00000001-E430-4E3C-A8C0-FC71B0FECA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0.32</c:v>
                </c:pt>
                <c:pt idx="1">
                  <c:v>-1.39</c:v>
                </c:pt>
                <c:pt idx="2">
                  <c:v>-1.57</c:v>
                </c:pt>
                <c:pt idx="3">
                  <c:v>0.11</c:v>
                </c:pt>
                <c:pt idx="4">
                  <c:v>-1.22</c:v>
                </c:pt>
              </c:numCache>
            </c:numRef>
          </c:val>
          <c:smooth val="0"/>
          <c:extLst>
            <c:ext xmlns:c16="http://schemas.microsoft.com/office/drawing/2014/chart" uri="{C3380CC4-5D6E-409C-BE32-E72D297353CC}">
              <c16:uniqueId val="{00000002-E430-4E3C-A8C0-FC71B0FECA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#N/A</c:v>
                </c:pt>
                <c:pt idx="3">
                  <c:v>2.46</c:v>
                </c:pt>
                <c:pt idx="4">
                  <c:v>#N/A</c:v>
                </c:pt>
                <c:pt idx="5">
                  <c:v>0</c:v>
                </c:pt>
                <c:pt idx="6">
                  <c:v>#N/A</c:v>
                </c:pt>
                <c:pt idx="7">
                  <c:v>0</c:v>
                </c:pt>
                <c:pt idx="8">
                  <c:v>#N/A</c:v>
                </c:pt>
                <c:pt idx="9">
                  <c:v>0</c:v>
                </c:pt>
              </c:numCache>
            </c:numRef>
          </c:val>
          <c:extLst>
            <c:ext xmlns:c16="http://schemas.microsoft.com/office/drawing/2014/chart" uri="{C3380CC4-5D6E-409C-BE32-E72D297353CC}">
              <c16:uniqueId val="{00000000-8B1D-405E-BC63-AFC39121B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1D-405E-BC63-AFC39121B8F1}"/>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1D-405E-BC63-AFC39121B8F1}"/>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0.13</c:v>
                </c:pt>
                <c:pt idx="6">
                  <c:v>#N/A</c:v>
                </c:pt>
                <c:pt idx="7">
                  <c:v>0.13</c:v>
                </c:pt>
                <c:pt idx="8">
                  <c:v>#N/A</c:v>
                </c:pt>
                <c:pt idx="9">
                  <c:v>0.01</c:v>
                </c:pt>
              </c:numCache>
            </c:numRef>
          </c:val>
          <c:extLst>
            <c:ext xmlns:c16="http://schemas.microsoft.com/office/drawing/2014/chart" uri="{C3380CC4-5D6E-409C-BE32-E72D297353CC}">
              <c16:uniqueId val="{00000003-8B1D-405E-BC63-AFC39121B8F1}"/>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1.22</c:v>
                </c:pt>
                <c:pt idx="2">
                  <c:v>#N/A</c:v>
                </c:pt>
                <c:pt idx="3">
                  <c:v>0.54</c:v>
                </c:pt>
                <c:pt idx="4">
                  <c:v>#N/A</c:v>
                </c:pt>
                <c:pt idx="5">
                  <c:v>0.93</c:v>
                </c:pt>
                <c:pt idx="6">
                  <c:v>#N/A</c:v>
                </c:pt>
                <c:pt idx="7">
                  <c:v>0.5</c:v>
                </c:pt>
                <c:pt idx="8">
                  <c:v>#N/A</c:v>
                </c:pt>
                <c:pt idx="9">
                  <c:v>0.25</c:v>
                </c:pt>
              </c:numCache>
            </c:numRef>
          </c:val>
          <c:extLst>
            <c:ext xmlns:c16="http://schemas.microsoft.com/office/drawing/2014/chart" uri="{C3380CC4-5D6E-409C-BE32-E72D297353CC}">
              <c16:uniqueId val="{00000004-8B1D-405E-BC63-AFC39121B8F1}"/>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0.9</c:v>
                </c:pt>
                <c:pt idx="4">
                  <c:v>#N/A</c:v>
                </c:pt>
                <c:pt idx="5">
                  <c:v>0.83</c:v>
                </c:pt>
                <c:pt idx="6">
                  <c:v>#N/A</c:v>
                </c:pt>
                <c:pt idx="7">
                  <c:v>1.04</c:v>
                </c:pt>
                <c:pt idx="8">
                  <c:v>#N/A</c:v>
                </c:pt>
                <c:pt idx="9">
                  <c:v>0.69</c:v>
                </c:pt>
              </c:numCache>
            </c:numRef>
          </c:val>
          <c:extLst>
            <c:ext xmlns:c16="http://schemas.microsoft.com/office/drawing/2014/chart" uri="{C3380CC4-5D6E-409C-BE32-E72D297353CC}">
              <c16:uniqueId val="{00000005-8B1D-405E-BC63-AFC39121B8F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2.37</c:v>
                </c:pt>
                <c:pt idx="2">
                  <c:v>#N/A</c:v>
                </c:pt>
                <c:pt idx="3">
                  <c:v>2.2000000000000002</c:v>
                </c:pt>
                <c:pt idx="4">
                  <c:v>#N/A</c:v>
                </c:pt>
                <c:pt idx="5">
                  <c:v>2.2400000000000002</c:v>
                </c:pt>
                <c:pt idx="6">
                  <c:v>#N/A</c:v>
                </c:pt>
                <c:pt idx="7">
                  <c:v>2.04</c:v>
                </c:pt>
                <c:pt idx="8">
                  <c:v>#N/A</c:v>
                </c:pt>
                <c:pt idx="9">
                  <c:v>2.69</c:v>
                </c:pt>
              </c:numCache>
            </c:numRef>
          </c:val>
          <c:extLst>
            <c:ext xmlns:c16="http://schemas.microsoft.com/office/drawing/2014/chart" uri="{C3380CC4-5D6E-409C-BE32-E72D297353CC}">
              <c16:uniqueId val="{00000006-8B1D-405E-BC63-AFC39121B8F1}"/>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2.63</c:v>
                </c:pt>
                <c:pt idx="6">
                  <c:v>#N/A</c:v>
                </c:pt>
                <c:pt idx="7">
                  <c:v>2.83</c:v>
                </c:pt>
                <c:pt idx="8">
                  <c:v>#N/A</c:v>
                </c:pt>
                <c:pt idx="9">
                  <c:v>2.73</c:v>
                </c:pt>
              </c:numCache>
            </c:numRef>
          </c:val>
          <c:extLst>
            <c:ext xmlns:c16="http://schemas.microsoft.com/office/drawing/2014/chart" uri="{C3380CC4-5D6E-409C-BE32-E72D297353CC}">
              <c16:uniqueId val="{00000007-8B1D-405E-BC63-AFC39121B8F1}"/>
            </c:ext>
          </c:extLst>
        </c:ser>
        <c:ser>
          <c:idx val="8"/>
          <c:order val="8"/>
          <c:tx>
            <c:strRef>
              <c:f>データシート!$A$35</c:f>
              <c:strCache>
                <c:ptCount val="1"/>
                <c:pt idx="0">
                  <c:v>国民健康保険小松市民病院事業会計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12.35</c:v>
                </c:pt>
                <c:pt idx="2">
                  <c:v>#N/A</c:v>
                </c:pt>
                <c:pt idx="3">
                  <c:v>12.04</c:v>
                </c:pt>
                <c:pt idx="4">
                  <c:v>#N/A</c:v>
                </c:pt>
                <c:pt idx="5">
                  <c:v>10.33</c:v>
                </c:pt>
                <c:pt idx="6">
                  <c:v>#N/A</c:v>
                </c:pt>
                <c:pt idx="7">
                  <c:v>9.2100000000000009</c:v>
                </c:pt>
                <c:pt idx="8">
                  <c:v>#N/A</c:v>
                </c:pt>
                <c:pt idx="9">
                  <c:v>9.15</c:v>
                </c:pt>
              </c:numCache>
            </c:numRef>
          </c:val>
          <c:extLst>
            <c:ext xmlns:c16="http://schemas.microsoft.com/office/drawing/2014/chart" uri="{C3380CC4-5D6E-409C-BE32-E72D297353CC}">
              <c16:uniqueId val="{00000008-8B1D-405E-BC63-AFC39121B8F1}"/>
            </c:ext>
          </c:extLst>
        </c:ser>
        <c:ser>
          <c:idx val="9"/>
          <c:order val="9"/>
          <c:tx>
            <c:strRef>
              <c:f>データシート!$A$36</c:f>
              <c:strCache>
                <c:ptCount val="1"/>
                <c:pt idx="0">
                  <c:v>小松市水道事業会計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6.39</c:v>
                </c:pt>
                <c:pt idx="2">
                  <c:v>#N/A</c:v>
                </c:pt>
                <c:pt idx="3">
                  <c:v>8.36</c:v>
                </c:pt>
                <c:pt idx="4">
                  <c:v>#N/A</c:v>
                </c:pt>
                <c:pt idx="5">
                  <c:v>9.7200000000000006</c:v>
                </c:pt>
                <c:pt idx="6">
                  <c:v>#N/A</c:v>
                </c:pt>
                <c:pt idx="7">
                  <c:v>9.52</c:v>
                </c:pt>
                <c:pt idx="8">
                  <c:v>#N/A</c:v>
                </c:pt>
                <c:pt idx="9">
                  <c:v>9.5399999999999991</c:v>
                </c:pt>
              </c:numCache>
            </c:numRef>
          </c:val>
          <c:extLst>
            <c:ext xmlns:c16="http://schemas.microsoft.com/office/drawing/2014/chart" uri="{C3380CC4-5D6E-409C-BE32-E72D297353CC}">
              <c16:uniqueId val="{00000009-8B1D-405E-BC63-AFC39121B8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5883</c:v>
                </c:pt>
                <c:pt idx="5">
                  <c:v>5864</c:v>
                </c:pt>
                <c:pt idx="8">
                  <c:v>5780</c:v>
                </c:pt>
                <c:pt idx="11">
                  <c:v>5661</c:v>
                </c:pt>
                <c:pt idx="14">
                  <c:v>5546</c:v>
                </c:pt>
              </c:numCache>
            </c:numRef>
          </c:val>
          <c:extLst>
            <c:ext xmlns:c16="http://schemas.microsoft.com/office/drawing/2014/chart" uri="{C3380CC4-5D6E-409C-BE32-E72D297353CC}">
              <c16:uniqueId val="{00000000-F31F-41D9-A0FF-F6F4005F08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1F-41D9-A0FF-F6F4005F08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29</c:v>
                </c:pt>
                <c:pt idx="6">
                  <c:v>27</c:v>
                </c:pt>
                <c:pt idx="9">
                  <c:v>26</c:v>
                </c:pt>
                <c:pt idx="12">
                  <c:v>26</c:v>
                </c:pt>
              </c:numCache>
            </c:numRef>
          </c:val>
          <c:extLst>
            <c:ext xmlns:c16="http://schemas.microsoft.com/office/drawing/2014/chart" uri="{C3380CC4-5D6E-409C-BE32-E72D297353CC}">
              <c16:uniqueId val="{00000002-F31F-41D9-A0FF-F6F4005F08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F31F-41D9-A0FF-F6F4005F08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2517</c:v>
                </c:pt>
                <c:pt idx="3">
                  <c:v>2507</c:v>
                </c:pt>
                <c:pt idx="6">
                  <c:v>2603</c:v>
                </c:pt>
                <c:pt idx="9">
                  <c:v>2561</c:v>
                </c:pt>
                <c:pt idx="12">
                  <c:v>2245</c:v>
                </c:pt>
              </c:numCache>
            </c:numRef>
          </c:val>
          <c:extLst>
            <c:ext xmlns:c16="http://schemas.microsoft.com/office/drawing/2014/chart" uri="{C3380CC4-5D6E-409C-BE32-E72D297353CC}">
              <c16:uniqueId val="{00000004-F31F-41D9-A0FF-F6F4005F08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F-41D9-A0FF-F6F4005F08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F-41D9-A0FF-F6F4005F08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6545</c:v>
                </c:pt>
                <c:pt idx="3">
                  <c:v>6515</c:v>
                </c:pt>
                <c:pt idx="6">
                  <c:v>6419</c:v>
                </c:pt>
                <c:pt idx="9">
                  <c:v>6175</c:v>
                </c:pt>
                <c:pt idx="12">
                  <c:v>5866</c:v>
                </c:pt>
              </c:numCache>
            </c:numRef>
          </c:val>
          <c:extLst>
            <c:ext xmlns:c16="http://schemas.microsoft.com/office/drawing/2014/chart" uri="{C3380CC4-5D6E-409C-BE32-E72D297353CC}">
              <c16:uniqueId val="{00000007-F31F-41D9-A0FF-F6F4005F08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3211</c:v>
                </c:pt>
                <c:pt idx="2">
                  <c:v>#N/A</c:v>
                </c:pt>
                <c:pt idx="3">
                  <c:v>#N/A</c:v>
                </c:pt>
                <c:pt idx="4">
                  <c:v>3189</c:v>
                </c:pt>
                <c:pt idx="5">
                  <c:v>#N/A</c:v>
                </c:pt>
                <c:pt idx="6">
                  <c:v>#N/A</c:v>
                </c:pt>
                <c:pt idx="7">
                  <c:v>3269</c:v>
                </c:pt>
                <c:pt idx="8">
                  <c:v>#N/A</c:v>
                </c:pt>
                <c:pt idx="9">
                  <c:v>#N/A</c:v>
                </c:pt>
                <c:pt idx="10">
                  <c:v>3101</c:v>
                </c:pt>
                <c:pt idx="11">
                  <c:v>#N/A</c:v>
                </c:pt>
                <c:pt idx="12">
                  <c:v>#N/A</c:v>
                </c:pt>
                <c:pt idx="13">
                  <c:v>2591</c:v>
                </c:pt>
                <c:pt idx="14">
                  <c:v>#N/A</c:v>
                </c:pt>
              </c:numCache>
            </c:numRef>
          </c:val>
          <c:smooth val="0"/>
          <c:extLst>
            <c:ext xmlns:c16="http://schemas.microsoft.com/office/drawing/2014/chart" uri="{C3380CC4-5D6E-409C-BE32-E72D297353CC}">
              <c16:uniqueId val="{00000008-F31F-41D9-A0FF-F6F4005F08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58832</c:v>
                </c:pt>
                <c:pt idx="5">
                  <c:v>58005</c:v>
                </c:pt>
                <c:pt idx="8">
                  <c:v>57660</c:v>
                </c:pt>
                <c:pt idx="11">
                  <c:v>57266</c:v>
                </c:pt>
                <c:pt idx="14">
                  <c:v>56692</c:v>
                </c:pt>
              </c:numCache>
            </c:numRef>
          </c:val>
          <c:extLst>
            <c:ext xmlns:c16="http://schemas.microsoft.com/office/drawing/2014/chart" uri="{C3380CC4-5D6E-409C-BE32-E72D297353CC}">
              <c16:uniqueId val="{00000000-F504-4B26-AE96-8BD84E60C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14377</c:v>
                </c:pt>
                <c:pt idx="5">
                  <c:v>14265</c:v>
                </c:pt>
                <c:pt idx="8">
                  <c:v>14193</c:v>
                </c:pt>
                <c:pt idx="11">
                  <c:v>14722</c:v>
                </c:pt>
                <c:pt idx="14">
                  <c:v>14667</c:v>
                </c:pt>
              </c:numCache>
            </c:numRef>
          </c:val>
          <c:extLst>
            <c:ext xmlns:c16="http://schemas.microsoft.com/office/drawing/2014/chart" uri="{C3380CC4-5D6E-409C-BE32-E72D297353CC}">
              <c16:uniqueId val="{00000001-F504-4B26-AE96-8BD84E60C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4974</c:v>
                </c:pt>
                <c:pt idx="5">
                  <c:v>5245</c:v>
                </c:pt>
                <c:pt idx="8">
                  <c:v>4965</c:v>
                </c:pt>
                <c:pt idx="11">
                  <c:v>4847</c:v>
                </c:pt>
                <c:pt idx="14">
                  <c:v>4611</c:v>
                </c:pt>
              </c:numCache>
            </c:numRef>
          </c:val>
          <c:extLst>
            <c:ext xmlns:c16="http://schemas.microsoft.com/office/drawing/2014/chart" uri="{C3380CC4-5D6E-409C-BE32-E72D297353CC}">
              <c16:uniqueId val="{00000002-F504-4B26-AE96-8BD84E60C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04-4B26-AE96-8BD84E60C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04-4B26-AE96-8BD84E60C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314</c:v>
                </c:pt>
                <c:pt idx="3">
                  <c:v>357</c:v>
                </c:pt>
                <c:pt idx="6">
                  <c:v>332</c:v>
                </c:pt>
                <c:pt idx="9">
                  <c:v>189</c:v>
                </c:pt>
                <c:pt idx="12">
                  <c:v>176</c:v>
                </c:pt>
              </c:numCache>
            </c:numRef>
          </c:val>
          <c:extLst>
            <c:ext xmlns:c16="http://schemas.microsoft.com/office/drawing/2014/chart" uri="{C3380CC4-5D6E-409C-BE32-E72D297353CC}">
              <c16:uniqueId val="{00000005-F504-4B26-AE96-8BD84E60C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4473</c:v>
                </c:pt>
                <c:pt idx="3">
                  <c:v>4685</c:v>
                </c:pt>
                <c:pt idx="6">
                  <c:v>4340</c:v>
                </c:pt>
                <c:pt idx="9">
                  <c:v>4274</c:v>
                </c:pt>
                <c:pt idx="12">
                  <c:v>3954</c:v>
                </c:pt>
              </c:numCache>
            </c:numRef>
          </c:val>
          <c:extLst>
            <c:ext xmlns:c16="http://schemas.microsoft.com/office/drawing/2014/chart" uri="{C3380CC4-5D6E-409C-BE32-E72D297353CC}">
              <c16:uniqueId val="{00000006-F504-4B26-AE96-8BD84E60C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9</c:v>
                </c:pt>
                <c:pt idx="6">
                  <c:v>4</c:v>
                </c:pt>
                <c:pt idx="9">
                  <c:v>1</c:v>
                </c:pt>
                <c:pt idx="12">
                  <c:v>96</c:v>
                </c:pt>
              </c:numCache>
            </c:numRef>
          </c:val>
          <c:extLst>
            <c:ext xmlns:c16="http://schemas.microsoft.com/office/drawing/2014/chart" uri="{C3380CC4-5D6E-409C-BE32-E72D297353CC}">
              <c16:uniqueId val="{00000007-F504-4B26-AE96-8BD84E60C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39245</c:v>
                </c:pt>
                <c:pt idx="3">
                  <c:v>38454</c:v>
                </c:pt>
                <c:pt idx="6">
                  <c:v>37685</c:v>
                </c:pt>
                <c:pt idx="9">
                  <c:v>37182</c:v>
                </c:pt>
                <c:pt idx="12">
                  <c:v>35980</c:v>
                </c:pt>
              </c:numCache>
            </c:numRef>
          </c:val>
          <c:extLst>
            <c:ext xmlns:c16="http://schemas.microsoft.com/office/drawing/2014/chart" uri="{C3380CC4-5D6E-409C-BE32-E72D297353CC}">
              <c16:uniqueId val="{00000008-F504-4B26-AE96-8BD84E60C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1659</c:v>
                </c:pt>
                <c:pt idx="3">
                  <c:v>1517</c:v>
                </c:pt>
                <c:pt idx="6">
                  <c:v>1535</c:v>
                </c:pt>
                <c:pt idx="9">
                  <c:v>1400</c:v>
                </c:pt>
                <c:pt idx="12">
                  <c:v>1639</c:v>
                </c:pt>
              </c:numCache>
            </c:numRef>
          </c:val>
          <c:extLst>
            <c:ext xmlns:c16="http://schemas.microsoft.com/office/drawing/2014/chart" uri="{C3380CC4-5D6E-409C-BE32-E72D297353CC}">
              <c16:uniqueId val="{00000009-F504-4B26-AE96-8BD84E60C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66589</c:v>
                </c:pt>
                <c:pt idx="3">
                  <c:v>65595</c:v>
                </c:pt>
                <c:pt idx="6">
                  <c:v>65507</c:v>
                </c:pt>
                <c:pt idx="9">
                  <c:v>65487</c:v>
                </c:pt>
                <c:pt idx="12">
                  <c:v>64992</c:v>
                </c:pt>
              </c:numCache>
            </c:numRef>
          </c:val>
          <c:extLst>
            <c:ext xmlns:c16="http://schemas.microsoft.com/office/drawing/2014/chart" uri="{C3380CC4-5D6E-409C-BE32-E72D297353CC}">
              <c16:uniqueId val="{0000000A-F504-4B26-AE96-8BD84E60C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34108</c:v>
                </c:pt>
                <c:pt idx="2">
                  <c:v>#N/A</c:v>
                </c:pt>
                <c:pt idx="3">
                  <c:v>#N/A</c:v>
                </c:pt>
                <c:pt idx="4">
                  <c:v>33101</c:v>
                </c:pt>
                <c:pt idx="5">
                  <c:v>#N/A</c:v>
                </c:pt>
                <c:pt idx="6">
                  <c:v>#N/A</c:v>
                </c:pt>
                <c:pt idx="7">
                  <c:v>32585</c:v>
                </c:pt>
                <c:pt idx="8">
                  <c:v>#N/A</c:v>
                </c:pt>
                <c:pt idx="9">
                  <c:v>#N/A</c:v>
                </c:pt>
                <c:pt idx="10">
                  <c:v>31699</c:v>
                </c:pt>
                <c:pt idx="11">
                  <c:v>#N/A</c:v>
                </c:pt>
                <c:pt idx="12">
                  <c:v>#N/A</c:v>
                </c:pt>
                <c:pt idx="13">
                  <c:v>30867</c:v>
                </c:pt>
                <c:pt idx="14">
                  <c:v>#N/A</c:v>
                </c:pt>
              </c:numCache>
            </c:numRef>
          </c:val>
          <c:smooth val="0"/>
          <c:extLst>
            <c:ext xmlns:c16="http://schemas.microsoft.com/office/drawing/2014/chart" uri="{C3380CC4-5D6E-409C-BE32-E72D297353CC}">
              <c16:uniqueId val="{0000000B-F504-4B26-AE96-8BD84E60C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2011</c:v>
                </c:pt>
                <c:pt idx="1">
                  <c:v>1952</c:v>
                </c:pt>
                <c:pt idx="2">
                  <c:v>1723</c:v>
                </c:pt>
              </c:numCache>
            </c:numRef>
          </c:val>
          <c:extLst>
            <c:ext xmlns:c16="http://schemas.microsoft.com/office/drawing/2014/chart" uri="{C3380CC4-5D6E-409C-BE32-E72D297353CC}">
              <c16:uniqueId val="{00000000-1FB5-4B03-803A-C5A4F9AE61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112</c:v>
                </c:pt>
                <c:pt idx="2">
                  <c:v>112</c:v>
                </c:pt>
              </c:numCache>
            </c:numRef>
          </c:val>
          <c:extLst>
            <c:ext xmlns:c16="http://schemas.microsoft.com/office/drawing/2014/chart" uri="{C3380CC4-5D6E-409C-BE32-E72D297353CC}">
              <c16:uniqueId val="{00000001-1FB5-4B03-803A-C5A4F9AE61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1733</c:v>
                </c:pt>
                <c:pt idx="1">
                  <c:v>1617</c:v>
                </c:pt>
                <c:pt idx="2">
                  <c:v>1451</c:v>
                </c:pt>
              </c:numCache>
            </c:numRef>
          </c:val>
          <c:extLst>
            <c:ext xmlns:c16="http://schemas.microsoft.com/office/drawing/2014/chart" uri="{C3380CC4-5D6E-409C-BE32-E72D297353CC}">
              <c16:uniqueId val="{00000002-1FB5-4B03-803A-C5A4F9AE61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と変動はなく、全国平均や県内平均を上回っているものの、　類似団体内では下位に位置していることから、財政基盤の強化が必要。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146050</xdr:rowOff>
    </xdr:to>
    <xdr:cxnSp macro="">
      <xdr:nvCxnSpPr>
        <xdr:cNvPr id="80" name="直線コネクタ 79"/>
        <xdr:cNvCxnSpPr/>
      </xdr:nvCxnSpPr>
      <xdr:spPr>
        <a:xfrm flipV="1">
          <a:off x="1447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分母となる法人市民税、普通交付税、臨時財政対策債等が減少したことに加え、分子である経常経費充当一財が学校給食の新規委託費や公立小松大学開学２年目に伴う運営交付金等で増加した結果、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a:t>
          </a:r>
        </a:p>
        <a:p>
          <a:r>
            <a:rPr kumimoji="1" lang="ja-JP" altLang="en-US" sz="1300">
              <a:latin typeface="ＭＳ Ｐゴシック" panose="020B0600070205080204" pitchFamily="50" charset="-128"/>
              <a:ea typeface="ＭＳ Ｐゴシック" panose="020B0600070205080204" pitchFamily="50" charset="-128"/>
            </a:rPr>
            <a:t>　全国平均、県内平均、類似団体内平均いずれにおいても下回っていることから、事業の選択と集中による市債発行額の抑制、財政状況に応じた繰上償還の実施等により、公債費の圧縮に努めるなど、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140970</xdr:rowOff>
    </xdr:to>
    <xdr:cxnSp macro="">
      <xdr:nvCxnSpPr>
        <xdr:cNvPr id="132" name="直線コネクタ 131"/>
        <xdr:cNvCxnSpPr/>
      </xdr:nvCxnSpPr>
      <xdr:spPr>
        <a:xfrm>
          <a:off x="4114800" y="1061161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145796</xdr:rowOff>
    </xdr:to>
    <xdr:cxnSp macro="">
      <xdr:nvCxnSpPr>
        <xdr:cNvPr id="135" name="直線コネクタ 134"/>
        <xdr:cNvCxnSpPr/>
      </xdr:nvCxnSpPr>
      <xdr:spPr>
        <a:xfrm flipV="1">
          <a:off x="3225800" y="106116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17780</xdr:rowOff>
    </xdr:to>
    <xdr:cxnSp macro="">
      <xdr:nvCxnSpPr>
        <xdr:cNvPr id="138" name="直線コネクタ 137"/>
        <xdr:cNvCxnSpPr/>
      </xdr:nvCxnSpPr>
      <xdr:spPr>
        <a:xfrm flipV="1">
          <a:off x="2336800" y="10775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63</xdr:row>
      <xdr:rowOff>17780</xdr:rowOff>
    </xdr:to>
    <xdr:cxnSp macro="">
      <xdr:nvCxnSpPr>
        <xdr:cNvPr id="141" name="直線コネクタ 140"/>
        <xdr:cNvCxnSpPr/>
      </xdr:nvCxnSpPr>
      <xdr:spPr>
        <a:xfrm>
          <a:off x="1447800" y="106888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3" name="楕円 152"/>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54" name="テキスト ボックス 153"/>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9" name="楕円 158"/>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60" name="テキスト ボックス 159"/>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38973</xdr:rowOff>
    </xdr:from>
    <xdr:to>
      <xdr:col>23</xdr:col>
      <xdr:colOff>133350</xdr:colOff>
      <xdr:row>82</xdr:row>
      <xdr:rowOff>108400</xdr:rowOff>
    </xdr:to>
    <xdr:cxnSp macro="">
      <xdr:nvCxnSpPr>
        <xdr:cNvPr id="197" name="直線コネクタ 196"/>
        <xdr:cNvCxnSpPr/>
      </xdr:nvCxnSpPr>
      <xdr:spPr>
        <a:xfrm>
          <a:off x="4114800" y="14097873"/>
          <a:ext cx="838200" cy="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38973</xdr:rowOff>
    </xdr:from>
    <xdr:to>
      <xdr:col>19</xdr:col>
      <xdr:colOff>133350</xdr:colOff>
      <xdr:row>82</xdr:row>
      <xdr:rowOff>123428</xdr:rowOff>
    </xdr:to>
    <xdr:cxnSp macro="">
      <xdr:nvCxnSpPr>
        <xdr:cNvPr id="200" name="直線コネクタ 199"/>
        <xdr:cNvCxnSpPr/>
      </xdr:nvCxnSpPr>
      <xdr:spPr>
        <a:xfrm flipV="1">
          <a:off x="3225800" y="1409787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143739</xdr:rowOff>
    </xdr:from>
    <xdr:to>
      <xdr:col>15</xdr:col>
      <xdr:colOff>82550</xdr:colOff>
      <xdr:row>82</xdr:row>
      <xdr:rowOff>123428</xdr:rowOff>
    </xdr:to>
    <xdr:cxnSp macro="">
      <xdr:nvCxnSpPr>
        <xdr:cNvPr id="203" name="直線コネクタ 202"/>
        <xdr:cNvCxnSpPr/>
      </xdr:nvCxnSpPr>
      <xdr:spPr>
        <a:xfrm>
          <a:off x="2336800" y="14031189"/>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143739</xdr:rowOff>
    </xdr:from>
    <xdr:to>
      <xdr:col>11</xdr:col>
      <xdr:colOff>31750</xdr:colOff>
      <xdr:row>81</xdr:row>
      <xdr:rowOff>170988</xdr:rowOff>
    </xdr:to>
    <xdr:cxnSp macro="">
      <xdr:nvCxnSpPr>
        <xdr:cNvPr id="206" name="直線コネクタ 205"/>
        <xdr:cNvCxnSpPr/>
      </xdr:nvCxnSpPr>
      <xdr:spPr>
        <a:xfrm flipV="1">
          <a:off x="1447800" y="1403118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57600</xdr:rowOff>
    </xdr:from>
    <xdr:to>
      <xdr:col>23</xdr:col>
      <xdr:colOff>184150</xdr:colOff>
      <xdr:row>82</xdr:row>
      <xdr:rowOff>159200</xdr:rowOff>
    </xdr:to>
    <xdr:sp macro="" textlink="">
      <xdr:nvSpPr>
        <xdr:cNvPr id="216" name="楕円 215"/>
        <xdr:cNvSpPr/>
      </xdr:nvSpPr>
      <xdr:spPr>
        <a:xfrm>
          <a:off x="4902200" y="141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74127</xdr:rowOff>
    </xdr:from>
    <xdr:ext cx="762000" cy="259045"/>
    <xdr:sp macro="" textlink="">
      <xdr:nvSpPr>
        <xdr:cNvPr id="217" name="人件費・物件費等の状況該当値テキスト"/>
        <xdr:cNvSpPr txBox="1"/>
      </xdr:nvSpPr>
      <xdr:spPr>
        <a:xfrm>
          <a:off x="5041900" y="1396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159623</xdr:rowOff>
    </xdr:from>
    <xdr:to>
      <xdr:col>19</xdr:col>
      <xdr:colOff>184150</xdr:colOff>
      <xdr:row>82</xdr:row>
      <xdr:rowOff>89773</xdr:rowOff>
    </xdr:to>
    <xdr:sp macro="" textlink="">
      <xdr:nvSpPr>
        <xdr:cNvPr id="218" name="楕円 217"/>
        <xdr:cNvSpPr/>
      </xdr:nvSpPr>
      <xdr:spPr>
        <a:xfrm>
          <a:off x="4064000" y="14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99950</xdr:rowOff>
    </xdr:from>
    <xdr:ext cx="736600" cy="259045"/>
    <xdr:sp macro="" textlink="">
      <xdr:nvSpPr>
        <xdr:cNvPr id="219" name="テキスト ボックス 218"/>
        <xdr:cNvSpPr txBox="1"/>
      </xdr:nvSpPr>
      <xdr:spPr>
        <a:xfrm>
          <a:off x="3733800" y="1381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72628</xdr:rowOff>
    </xdr:from>
    <xdr:to>
      <xdr:col>15</xdr:col>
      <xdr:colOff>133350</xdr:colOff>
      <xdr:row>83</xdr:row>
      <xdr:rowOff>2778</xdr:rowOff>
    </xdr:to>
    <xdr:sp macro="" textlink="">
      <xdr:nvSpPr>
        <xdr:cNvPr id="220" name="楕円 219"/>
        <xdr:cNvSpPr/>
      </xdr:nvSpPr>
      <xdr:spPr>
        <a:xfrm>
          <a:off x="3175000" y="141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12955</xdr:rowOff>
    </xdr:from>
    <xdr:ext cx="762000" cy="259045"/>
    <xdr:sp macro="" textlink="">
      <xdr:nvSpPr>
        <xdr:cNvPr id="221" name="テキスト ボックス 220"/>
        <xdr:cNvSpPr txBox="1"/>
      </xdr:nvSpPr>
      <xdr:spPr>
        <a:xfrm>
          <a:off x="2844800" y="1390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92939</xdr:rowOff>
    </xdr:from>
    <xdr:to>
      <xdr:col>11</xdr:col>
      <xdr:colOff>82550</xdr:colOff>
      <xdr:row>82</xdr:row>
      <xdr:rowOff>23089</xdr:rowOff>
    </xdr:to>
    <xdr:sp macro="" textlink="">
      <xdr:nvSpPr>
        <xdr:cNvPr id="222" name="楕円 221"/>
        <xdr:cNvSpPr/>
      </xdr:nvSpPr>
      <xdr:spPr>
        <a:xfrm>
          <a:off x="2286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33266</xdr:rowOff>
    </xdr:from>
    <xdr:ext cx="762000" cy="259045"/>
    <xdr:sp macro="" textlink="">
      <xdr:nvSpPr>
        <xdr:cNvPr id="223" name="テキスト ボックス 222"/>
        <xdr:cNvSpPr txBox="1"/>
      </xdr:nvSpPr>
      <xdr:spPr>
        <a:xfrm>
          <a:off x="1955800" y="137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120188</xdr:rowOff>
    </xdr:from>
    <xdr:to>
      <xdr:col>7</xdr:col>
      <xdr:colOff>31750</xdr:colOff>
      <xdr:row>82</xdr:row>
      <xdr:rowOff>50338</xdr:rowOff>
    </xdr:to>
    <xdr:sp macro="" textlink="">
      <xdr:nvSpPr>
        <xdr:cNvPr id="224" name="楕円 223"/>
        <xdr:cNvSpPr/>
      </xdr:nvSpPr>
      <xdr:spPr>
        <a:xfrm>
          <a:off x="1397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60515</xdr:rowOff>
    </xdr:from>
    <xdr:ext cx="762000" cy="259045"/>
    <xdr:sp macro="" textlink="">
      <xdr:nvSpPr>
        <xdr:cNvPr id="225" name="テキスト ボックス 224"/>
        <xdr:cNvSpPr txBox="1"/>
      </xdr:nvSpPr>
      <xdr:spPr>
        <a:xfrm>
          <a:off x="1066800" y="137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84</xdr:row>
      <xdr:rowOff>130811</xdr:rowOff>
    </xdr:to>
    <xdr:cxnSp macro="">
      <xdr:nvCxnSpPr>
        <xdr:cNvPr id="257" name="直線コネクタ 256"/>
        <xdr:cNvCxnSpPr/>
      </xdr:nvCxnSpPr>
      <xdr:spPr>
        <a:xfrm flipV="1">
          <a:off x="16179800" y="14146530"/>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60" name="直線コネクタ 259"/>
        <xdr:cNvCxnSpPr/>
      </xdr:nvCxnSpPr>
      <xdr:spPr>
        <a:xfrm flipV="1">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7620</xdr:rowOff>
    </xdr:to>
    <xdr:cxnSp macro="">
      <xdr:nvCxnSpPr>
        <xdr:cNvPr id="263" name="直線コネクタ 262"/>
        <xdr:cNvCxnSpPr/>
      </xdr:nvCxnSpPr>
      <xdr:spPr>
        <a:xfrm>
          <a:off x="14401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84</xdr:row>
      <xdr:rowOff>106680</xdr:rowOff>
    </xdr:to>
    <xdr:cxnSp macro="">
      <xdr:nvCxnSpPr>
        <xdr:cNvPr id="266" name="直線コネクタ 265"/>
        <xdr:cNvCxnSpPr/>
      </xdr:nvCxnSpPr>
      <xdr:spPr>
        <a:xfrm>
          <a:off x="13512800" y="1433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6" name="楕円 275"/>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53357</xdr:rowOff>
    </xdr:from>
    <xdr:ext cx="762000" cy="259045"/>
    <xdr:sp macro="" textlink="">
      <xdr:nvSpPr>
        <xdr:cNvPr id="277" name="給与水準   （国との比較）該当値テキスト"/>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0" name="楕円 279"/>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1" name="テキスト ボックス 280"/>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2" name="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3" name="テキスト ボックス 282"/>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84" name="楕円 283"/>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5" name="テキスト ボックス 28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集中改革プラン等の実施による職員数の見直しに努めており、年々、人口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人当たり職員数は減少しており、全国平均、県内平均、類似団体内平均をいずれも下回っている。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今後も、消防職、医療職、教員の人員を確保した上で、適正な定員管理に努める。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56642</xdr:rowOff>
    </xdr:to>
    <xdr:cxnSp macro="">
      <xdr:nvCxnSpPr>
        <xdr:cNvPr id="318" name="直線コネクタ 317"/>
        <xdr:cNvCxnSpPr/>
      </xdr:nvCxnSpPr>
      <xdr:spPr>
        <a:xfrm flipV="1">
          <a:off x="16179800" y="105006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109728</xdr:rowOff>
    </xdr:to>
    <xdr:cxnSp macro="">
      <xdr:nvCxnSpPr>
        <xdr:cNvPr id="321" name="直線コネクタ 320"/>
        <xdr:cNvCxnSpPr/>
      </xdr:nvCxnSpPr>
      <xdr:spPr>
        <a:xfrm flipV="1">
          <a:off x="15290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109728</xdr:rowOff>
    </xdr:from>
    <xdr:to>
      <xdr:col>72</xdr:col>
      <xdr:colOff>203200</xdr:colOff>
      <xdr:row>61</xdr:row>
      <xdr:rowOff>141097</xdr:rowOff>
    </xdr:to>
    <xdr:cxnSp macro="">
      <xdr:nvCxnSpPr>
        <xdr:cNvPr id="324" name="直線コネクタ 323"/>
        <xdr:cNvCxnSpPr/>
      </xdr:nvCxnSpPr>
      <xdr:spPr>
        <a:xfrm flipV="1">
          <a:off x="14401800" y="105681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141097</xdr:rowOff>
    </xdr:from>
    <xdr:to>
      <xdr:col>68</xdr:col>
      <xdr:colOff>152400</xdr:colOff>
      <xdr:row>61</xdr:row>
      <xdr:rowOff>157988</xdr:rowOff>
    </xdr:to>
    <xdr:cxnSp macro="">
      <xdr:nvCxnSpPr>
        <xdr:cNvPr id="327" name="直線コネクタ 326"/>
        <xdr:cNvCxnSpPr/>
      </xdr:nvCxnSpPr>
      <xdr:spPr>
        <a:xfrm flipV="1">
          <a:off x="13512800" y="1059954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39" name="楕円 338"/>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40" name="テキスト ボックス 339"/>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58928</xdr:rowOff>
    </xdr:from>
    <xdr:to>
      <xdr:col>73</xdr:col>
      <xdr:colOff>44450</xdr:colOff>
      <xdr:row>61</xdr:row>
      <xdr:rowOff>160528</xdr:rowOff>
    </xdr:to>
    <xdr:sp macro="" textlink="">
      <xdr:nvSpPr>
        <xdr:cNvPr id="341" name="楕円 340"/>
        <xdr:cNvSpPr/>
      </xdr:nvSpPr>
      <xdr:spPr>
        <a:xfrm>
          <a:off x="15240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42" name="テキスト ボックス 341"/>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90297</xdr:rowOff>
    </xdr:from>
    <xdr:to>
      <xdr:col>68</xdr:col>
      <xdr:colOff>203200</xdr:colOff>
      <xdr:row>62</xdr:row>
      <xdr:rowOff>20447</xdr:rowOff>
    </xdr:to>
    <xdr:sp macro="" textlink="">
      <xdr:nvSpPr>
        <xdr:cNvPr id="343" name="楕円 342"/>
        <xdr:cNvSpPr/>
      </xdr:nvSpPr>
      <xdr:spPr>
        <a:xfrm>
          <a:off x="14351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30624</xdr:rowOff>
    </xdr:from>
    <xdr:ext cx="762000" cy="259045"/>
    <xdr:sp macro="" textlink="">
      <xdr:nvSpPr>
        <xdr:cNvPr id="344" name="テキスト ボックス 343"/>
        <xdr:cNvSpPr txBox="1"/>
      </xdr:nvSpPr>
      <xdr:spPr>
        <a:xfrm>
          <a:off x="14020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45" name="楕円 344"/>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47515</xdr:rowOff>
    </xdr:from>
    <xdr:ext cx="762000" cy="259045"/>
    <xdr:sp macro="" textlink="">
      <xdr:nvSpPr>
        <xdr:cNvPr id="346" name="テキスト ボックス 345"/>
        <xdr:cNvSpPr txBox="1"/>
      </xdr:nvSpPr>
      <xdr:spPr>
        <a:xfrm>
          <a:off x="13131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年策定）における、市債残高の削減目標達成のため、事業の選択と集中、財政状況に応じた繰上償還等により実質公債費比率改善、財政の健全化に努める。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122344</xdr:rowOff>
    </xdr:to>
    <xdr:cxnSp macro="">
      <xdr:nvCxnSpPr>
        <xdr:cNvPr id="379" name="直線コネクタ 378"/>
        <xdr:cNvCxnSpPr/>
      </xdr:nvCxnSpPr>
      <xdr:spPr>
        <a:xfrm flipV="1">
          <a:off x="16179800" y="77330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122344</xdr:rowOff>
    </xdr:from>
    <xdr:to>
      <xdr:col>77</xdr:col>
      <xdr:colOff>44450</xdr:colOff>
      <xdr:row>45</xdr:row>
      <xdr:rowOff>154517</xdr:rowOff>
    </xdr:to>
    <xdr:cxnSp macro="">
      <xdr:nvCxnSpPr>
        <xdr:cNvPr id="382" name="直線コネクタ 381"/>
        <xdr:cNvCxnSpPr/>
      </xdr:nvCxnSpPr>
      <xdr:spPr>
        <a:xfrm flipV="1">
          <a:off x="15290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122344</xdr:rowOff>
    </xdr:from>
    <xdr:to>
      <xdr:col>72</xdr:col>
      <xdr:colOff>203200</xdr:colOff>
      <xdr:row>45</xdr:row>
      <xdr:rowOff>154517</xdr:rowOff>
    </xdr:to>
    <xdr:cxnSp macro="">
      <xdr:nvCxnSpPr>
        <xdr:cNvPr id="385" name="直線コネクタ 384"/>
        <xdr:cNvCxnSpPr/>
      </xdr:nvCxnSpPr>
      <xdr:spPr>
        <a:xfrm>
          <a:off x="14401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122344</xdr:rowOff>
    </xdr:from>
    <xdr:to>
      <xdr:col>68</xdr:col>
      <xdr:colOff>152400</xdr:colOff>
      <xdr:row>45</xdr:row>
      <xdr:rowOff>130387</xdr:rowOff>
    </xdr:to>
    <xdr:cxnSp macro="">
      <xdr:nvCxnSpPr>
        <xdr:cNvPr id="388" name="直線コネクタ 387"/>
        <xdr:cNvCxnSpPr/>
      </xdr:nvCxnSpPr>
      <xdr:spPr>
        <a:xfrm flipV="1">
          <a:off x="13512800" y="78375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398" name="楕円 397"/>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399" name="公債費負担の状況該当値テキスト"/>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71544</xdr:rowOff>
    </xdr:from>
    <xdr:to>
      <xdr:col>77</xdr:col>
      <xdr:colOff>95250</xdr:colOff>
      <xdr:row>46</xdr:row>
      <xdr:rowOff>1694</xdr:rowOff>
    </xdr:to>
    <xdr:sp macro="" textlink="">
      <xdr:nvSpPr>
        <xdr:cNvPr id="400" name="楕円 399"/>
        <xdr:cNvSpPr/>
      </xdr:nvSpPr>
      <xdr:spPr>
        <a:xfrm>
          <a:off x="16129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157921</xdr:rowOff>
    </xdr:from>
    <xdr:ext cx="736600" cy="259045"/>
    <xdr:sp macro="" textlink="">
      <xdr:nvSpPr>
        <xdr:cNvPr id="401" name="テキスト ボックス 400"/>
        <xdr:cNvSpPr txBox="1"/>
      </xdr:nvSpPr>
      <xdr:spPr>
        <a:xfrm>
          <a:off x="15798800" y="787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103717</xdr:rowOff>
    </xdr:from>
    <xdr:to>
      <xdr:col>73</xdr:col>
      <xdr:colOff>44450</xdr:colOff>
      <xdr:row>46</xdr:row>
      <xdr:rowOff>33867</xdr:rowOff>
    </xdr:to>
    <xdr:sp macro="" textlink="">
      <xdr:nvSpPr>
        <xdr:cNvPr id="402" name="楕円 401"/>
        <xdr:cNvSpPr/>
      </xdr:nvSpPr>
      <xdr:spPr>
        <a:xfrm>
          <a:off x="15240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46</xdr:row>
      <xdr:rowOff>18644</xdr:rowOff>
    </xdr:from>
    <xdr:ext cx="762000" cy="259045"/>
    <xdr:sp macro="" textlink="">
      <xdr:nvSpPr>
        <xdr:cNvPr id="403" name="テキスト ボックス 402"/>
        <xdr:cNvSpPr txBox="1"/>
      </xdr:nvSpPr>
      <xdr:spPr>
        <a:xfrm>
          <a:off x="14909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71544</xdr:rowOff>
    </xdr:from>
    <xdr:to>
      <xdr:col>68</xdr:col>
      <xdr:colOff>203200</xdr:colOff>
      <xdr:row>46</xdr:row>
      <xdr:rowOff>1694</xdr:rowOff>
    </xdr:to>
    <xdr:sp macro="" textlink="">
      <xdr:nvSpPr>
        <xdr:cNvPr id="404" name="楕円 403"/>
        <xdr:cNvSpPr/>
      </xdr:nvSpPr>
      <xdr:spPr>
        <a:xfrm>
          <a:off x="14351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157921</xdr:rowOff>
    </xdr:from>
    <xdr:ext cx="762000" cy="259045"/>
    <xdr:sp macro="" textlink="">
      <xdr:nvSpPr>
        <xdr:cNvPr id="405" name="テキスト ボックス 404"/>
        <xdr:cNvSpPr txBox="1"/>
      </xdr:nvSpPr>
      <xdr:spPr>
        <a:xfrm>
          <a:off x="14020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06" name="楕円 405"/>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07" name="テキスト ボックス 406"/>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85429</xdr:rowOff>
    </xdr:to>
    <xdr:cxnSp macro="">
      <xdr:nvCxnSpPr>
        <xdr:cNvPr id="436" name="直線コネクタ 435"/>
        <xdr:cNvCxnSpPr/>
      </xdr:nvCxnSpPr>
      <xdr:spPr>
        <a:xfrm flipV="1">
          <a:off x="17018000" y="2370667"/>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57506</xdr:rowOff>
    </xdr:from>
    <xdr:ext cx="762000" cy="259045"/>
    <xdr:sp macro="" textlink="">
      <xdr:nvSpPr>
        <xdr:cNvPr id="437" name="将来負担の状況最小値テキスト"/>
        <xdr:cNvSpPr txBox="1"/>
      </xdr:nvSpPr>
      <xdr:spPr>
        <a:xfrm>
          <a:off x="17106900" y="34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85429</xdr:rowOff>
    </xdr:from>
    <xdr:to>
      <xdr:col>81</xdr:col>
      <xdr:colOff>133350</xdr:colOff>
      <xdr:row>20</xdr:row>
      <xdr:rowOff>85429</xdr:rowOff>
    </xdr:to>
    <xdr:cxnSp macro="">
      <xdr:nvCxnSpPr>
        <xdr:cNvPr id="438" name="直線コネクタ 437"/>
        <xdr:cNvCxnSpPr/>
      </xdr:nvCxnSpPr>
      <xdr:spPr>
        <a:xfrm>
          <a:off x="16929100" y="35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85429</xdr:rowOff>
    </xdr:from>
    <xdr:to>
      <xdr:col>81</xdr:col>
      <xdr:colOff>44450</xdr:colOff>
      <xdr:row>20</xdr:row>
      <xdr:rowOff>152993</xdr:rowOff>
    </xdr:to>
    <xdr:cxnSp macro="">
      <xdr:nvCxnSpPr>
        <xdr:cNvPr id="441" name="直線コネクタ 440"/>
        <xdr:cNvCxnSpPr/>
      </xdr:nvCxnSpPr>
      <xdr:spPr>
        <a:xfrm flipV="1">
          <a:off x="16179800" y="351442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43" name="フローチャート: 判断 442"/>
        <xdr:cNvSpPr/>
      </xdr:nvSpPr>
      <xdr:spPr>
        <a:xfrm>
          <a:off x="16967200" y="2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152993</xdr:rowOff>
    </xdr:from>
    <xdr:to>
      <xdr:col>77</xdr:col>
      <xdr:colOff>44450</xdr:colOff>
      <xdr:row>21</xdr:row>
      <xdr:rowOff>73237</xdr:rowOff>
    </xdr:to>
    <xdr:cxnSp macro="">
      <xdr:nvCxnSpPr>
        <xdr:cNvPr id="444" name="直線コネクタ 443"/>
        <xdr:cNvCxnSpPr/>
      </xdr:nvCxnSpPr>
      <xdr:spPr>
        <a:xfrm flipV="1">
          <a:off x="15290800" y="358199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112734</xdr:rowOff>
    </xdr:from>
    <xdr:to>
      <xdr:col>77</xdr:col>
      <xdr:colOff>95250</xdr:colOff>
      <xdr:row>14</xdr:row>
      <xdr:rowOff>42884</xdr:rowOff>
    </xdr:to>
    <xdr:sp macro="" textlink="">
      <xdr:nvSpPr>
        <xdr:cNvPr id="445" name="フローチャート: 判断 444"/>
        <xdr:cNvSpPr/>
      </xdr:nvSpPr>
      <xdr:spPr>
        <a:xfrm>
          <a:off x="161290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53061</xdr:rowOff>
    </xdr:from>
    <xdr:ext cx="736600" cy="259045"/>
    <xdr:sp macro="" textlink="">
      <xdr:nvSpPr>
        <xdr:cNvPr id="446" name="テキスト ボックス 445"/>
        <xdr:cNvSpPr txBox="1"/>
      </xdr:nvSpPr>
      <xdr:spPr>
        <a:xfrm>
          <a:off x="15798800" y="211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73237</xdr:rowOff>
    </xdr:from>
    <xdr:to>
      <xdr:col>72</xdr:col>
      <xdr:colOff>203200</xdr:colOff>
      <xdr:row>21</xdr:row>
      <xdr:rowOff>96562</xdr:rowOff>
    </xdr:to>
    <xdr:cxnSp macro="">
      <xdr:nvCxnSpPr>
        <xdr:cNvPr id="447" name="直線コネクタ 446"/>
        <xdr:cNvCxnSpPr/>
      </xdr:nvCxnSpPr>
      <xdr:spPr>
        <a:xfrm flipV="1">
          <a:off x="14401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137668</xdr:rowOff>
    </xdr:from>
    <xdr:to>
      <xdr:col>73</xdr:col>
      <xdr:colOff>44450</xdr:colOff>
      <xdr:row>14</xdr:row>
      <xdr:rowOff>67818</xdr:rowOff>
    </xdr:to>
    <xdr:sp macro="" textlink="">
      <xdr:nvSpPr>
        <xdr:cNvPr id="448" name="フローチャート: 判断 447"/>
        <xdr:cNvSpPr/>
      </xdr:nvSpPr>
      <xdr:spPr>
        <a:xfrm>
          <a:off x="15240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77995</xdr:rowOff>
    </xdr:from>
    <xdr:ext cx="762000" cy="259045"/>
    <xdr:sp macro="" textlink="">
      <xdr:nvSpPr>
        <xdr:cNvPr id="449" name="テキスト ボックス 448"/>
        <xdr:cNvSpPr txBox="1"/>
      </xdr:nvSpPr>
      <xdr:spPr>
        <a:xfrm>
          <a:off x="14909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96562</xdr:rowOff>
    </xdr:from>
    <xdr:to>
      <xdr:col>68</xdr:col>
      <xdr:colOff>152400</xdr:colOff>
      <xdr:row>21</xdr:row>
      <xdr:rowOff>127931</xdr:rowOff>
    </xdr:to>
    <xdr:cxnSp macro="">
      <xdr:nvCxnSpPr>
        <xdr:cNvPr id="450" name="直線コネクタ 449"/>
        <xdr:cNvCxnSpPr/>
      </xdr:nvCxnSpPr>
      <xdr:spPr>
        <a:xfrm flipV="1">
          <a:off x="13512800" y="36970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143298</xdr:rowOff>
    </xdr:from>
    <xdr:to>
      <xdr:col>68</xdr:col>
      <xdr:colOff>203200</xdr:colOff>
      <xdr:row>14</xdr:row>
      <xdr:rowOff>73448</xdr:rowOff>
    </xdr:to>
    <xdr:sp macro="" textlink="">
      <xdr:nvSpPr>
        <xdr:cNvPr id="451" name="フローチャート: 判断 450"/>
        <xdr:cNvSpPr/>
      </xdr:nvSpPr>
      <xdr:spPr>
        <a:xfrm>
          <a:off x="14351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83625</xdr:rowOff>
    </xdr:from>
    <xdr:ext cx="762000" cy="259045"/>
    <xdr:sp macro="" textlink="">
      <xdr:nvSpPr>
        <xdr:cNvPr id="452" name="テキスト ボックス 451"/>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46651</xdr:rowOff>
    </xdr:from>
    <xdr:to>
      <xdr:col>64</xdr:col>
      <xdr:colOff>152400</xdr:colOff>
      <xdr:row>14</xdr:row>
      <xdr:rowOff>148251</xdr:rowOff>
    </xdr:to>
    <xdr:sp macro="" textlink="">
      <xdr:nvSpPr>
        <xdr:cNvPr id="453" name="フローチャート: 判断 452"/>
        <xdr:cNvSpPr/>
      </xdr:nvSpPr>
      <xdr:spPr>
        <a:xfrm>
          <a:off x="13462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158428</xdr:rowOff>
    </xdr:from>
    <xdr:ext cx="762000" cy="259045"/>
    <xdr:sp macro="" textlink="">
      <xdr:nvSpPr>
        <xdr:cNvPr id="454" name="テキスト ボックス 453"/>
        <xdr:cNvSpPr txBox="1"/>
      </xdr:nvSpPr>
      <xdr:spPr>
        <a:xfrm>
          <a:off x="13131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34629</xdr:rowOff>
    </xdr:from>
    <xdr:to>
      <xdr:col>81</xdr:col>
      <xdr:colOff>95250</xdr:colOff>
      <xdr:row>20</xdr:row>
      <xdr:rowOff>136229</xdr:rowOff>
    </xdr:to>
    <xdr:sp macro="" textlink="">
      <xdr:nvSpPr>
        <xdr:cNvPr id="460" name="楕円 459"/>
        <xdr:cNvSpPr/>
      </xdr:nvSpPr>
      <xdr:spPr>
        <a:xfrm>
          <a:off x="16967200" y="3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101956</xdr:rowOff>
    </xdr:from>
    <xdr:ext cx="762000" cy="259045"/>
    <xdr:sp macro="" textlink="">
      <xdr:nvSpPr>
        <xdr:cNvPr id="461" name="将来負担の状況該当値テキスト"/>
        <xdr:cNvSpPr txBox="1"/>
      </xdr:nvSpPr>
      <xdr:spPr>
        <a:xfrm>
          <a:off x="17106900" y="335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102193</xdr:rowOff>
    </xdr:from>
    <xdr:to>
      <xdr:col>77</xdr:col>
      <xdr:colOff>95250</xdr:colOff>
      <xdr:row>21</xdr:row>
      <xdr:rowOff>32343</xdr:rowOff>
    </xdr:to>
    <xdr:sp macro="" textlink="">
      <xdr:nvSpPr>
        <xdr:cNvPr id="462" name="楕円 461"/>
        <xdr:cNvSpPr/>
      </xdr:nvSpPr>
      <xdr:spPr>
        <a:xfrm>
          <a:off x="16129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17120</xdr:rowOff>
    </xdr:from>
    <xdr:ext cx="736600" cy="259045"/>
    <xdr:sp macro="" textlink="">
      <xdr:nvSpPr>
        <xdr:cNvPr id="463" name="テキスト ボックス 462"/>
        <xdr:cNvSpPr txBox="1"/>
      </xdr:nvSpPr>
      <xdr:spPr>
        <a:xfrm>
          <a:off x="15798800" y="36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22437</xdr:rowOff>
    </xdr:from>
    <xdr:to>
      <xdr:col>73</xdr:col>
      <xdr:colOff>44450</xdr:colOff>
      <xdr:row>21</xdr:row>
      <xdr:rowOff>124037</xdr:rowOff>
    </xdr:to>
    <xdr:sp macro="" textlink="">
      <xdr:nvSpPr>
        <xdr:cNvPr id="464" name="楕円 463"/>
        <xdr:cNvSpPr/>
      </xdr:nvSpPr>
      <xdr:spPr>
        <a:xfrm>
          <a:off x="15240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108814</xdr:rowOff>
    </xdr:from>
    <xdr:ext cx="762000" cy="259045"/>
    <xdr:sp macro="" textlink="">
      <xdr:nvSpPr>
        <xdr:cNvPr id="465" name="テキスト ボックス 464"/>
        <xdr:cNvSpPr txBox="1"/>
      </xdr:nvSpPr>
      <xdr:spPr>
        <a:xfrm>
          <a:off x="14909800" y="370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45762</xdr:rowOff>
    </xdr:from>
    <xdr:to>
      <xdr:col>68</xdr:col>
      <xdr:colOff>203200</xdr:colOff>
      <xdr:row>21</xdr:row>
      <xdr:rowOff>147362</xdr:rowOff>
    </xdr:to>
    <xdr:sp macro="" textlink="">
      <xdr:nvSpPr>
        <xdr:cNvPr id="466" name="楕円 465"/>
        <xdr:cNvSpPr/>
      </xdr:nvSpPr>
      <xdr:spPr>
        <a:xfrm>
          <a:off x="14351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132139</xdr:rowOff>
    </xdr:from>
    <xdr:ext cx="762000" cy="259045"/>
    <xdr:sp macro="" textlink="">
      <xdr:nvSpPr>
        <xdr:cNvPr id="467" name="テキスト ボックス 466"/>
        <xdr:cNvSpPr txBox="1"/>
      </xdr:nvSpPr>
      <xdr:spPr>
        <a:xfrm>
          <a:off x="14020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77131</xdr:rowOff>
    </xdr:from>
    <xdr:to>
      <xdr:col>64</xdr:col>
      <xdr:colOff>152400</xdr:colOff>
      <xdr:row>22</xdr:row>
      <xdr:rowOff>7281</xdr:rowOff>
    </xdr:to>
    <xdr:sp macro="" textlink="">
      <xdr:nvSpPr>
        <xdr:cNvPr id="468" name="楕円 467"/>
        <xdr:cNvSpPr/>
      </xdr:nvSpPr>
      <xdr:spPr>
        <a:xfrm>
          <a:off x="13462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163508</xdr:rowOff>
    </xdr:from>
    <xdr:ext cx="762000" cy="259045"/>
    <xdr:sp macro="" textlink="">
      <xdr:nvSpPr>
        <xdr:cNvPr id="469" name="テキスト ボックス 468"/>
        <xdr:cNvSpPr txBox="1"/>
      </xdr:nvSpPr>
      <xdr:spPr>
        <a:xfrm>
          <a:off x="13131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集中改革プラン等の実施による職員数の見直しにより全国平均、県内平均、類似団体内平均を下回っているが、人件費以外の経常的経費負担が大きい傾向にあることで相対的に低くなっているとも言える。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165100</xdr:rowOff>
    </xdr:from>
    <xdr:to>
      <xdr:col>24</xdr:col>
      <xdr:colOff>25400</xdr:colOff>
      <xdr:row>41</xdr:row>
      <xdr:rowOff>60325</xdr:rowOff>
    </xdr:to>
    <xdr:cxnSp macro="">
      <xdr:nvCxnSpPr>
        <xdr:cNvPr id="65" name="直線コネクタ 64"/>
        <xdr:cNvCxnSpPr/>
      </xdr:nvCxnSpPr>
      <xdr:spPr>
        <a:xfrm flipV="1">
          <a:off x="4826000" y="5822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762000" cy="259045"/>
    <xdr:sp macro="" textlink="">
      <xdr:nvSpPr>
        <xdr:cNvPr id="68"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165100</xdr:rowOff>
    </xdr:from>
    <xdr:to>
      <xdr:col>24</xdr:col>
      <xdr:colOff>114300</xdr:colOff>
      <xdr:row>33</xdr:row>
      <xdr:rowOff>165100</xdr:rowOff>
    </xdr:to>
    <xdr:cxnSp macro="">
      <xdr:nvCxnSpPr>
        <xdr:cNvPr id="69" name="直線コネクタ 68"/>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41275</xdr:rowOff>
    </xdr:from>
    <xdr:to>
      <xdr:col>24</xdr:col>
      <xdr:colOff>25400</xdr:colOff>
      <xdr:row>33</xdr:row>
      <xdr:rowOff>165100</xdr:rowOff>
    </xdr:to>
    <xdr:cxnSp macro="">
      <xdr:nvCxnSpPr>
        <xdr:cNvPr id="70" name="直線コネクタ 69"/>
        <xdr:cNvCxnSpPr/>
      </xdr:nvCxnSpPr>
      <xdr:spPr>
        <a:xfrm>
          <a:off x="3987800" y="56991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71"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72" name="フローチャート: 判断 71"/>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41275</xdr:rowOff>
    </xdr:from>
    <xdr:to>
      <xdr:col>19</xdr:col>
      <xdr:colOff>187325</xdr:colOff>
      <xdr:row>34</xdr:row>
      <xdr:rowOff>60325</xdr:rowOff>
    </xdr:to>
    <xdr:cxnSp macro="">
      <xdr:nvCxnSpPr>
        <xdr:cNvPr id="73" name="直線コネクタ 72"/>
        <xdr:cNvCxnSpPr/>
      </xdr:nvCxnSpPr>
      <xdr:spPr>
        <a:xfrm flipV="1">
          <a:off x="3098800" y="56991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4" name="フローチャート: 判断 73"/>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5" name="テキスト ボックス 74"/>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60325</xdr:rowOff>
    </xdr:from>
    <xdr:to>
      <xdr:col>15</xdr:col>
      <xdr:colOff>98425</xdr:colOff>
      <xdr:row>34</xdr:row>
      <xdr:rowOff>107950</xdr:rowOff>
    </xdr:to>
    <xdr:cxnSp macro="">
      <xdr:nvCxnSpPr>
        <xdr:cNvPr id="76" name="直線コネクタ 75"/>
        <xdr:cNvCxnSpPr/>
      </xdr:nvCxnSpPr>
      <xdr:spPr>
        <a:xfrm flipV="1">
          <a:off x="2209800" y="5889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7" name="フローチャート: 判断 76"/>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8" name="テキスト ボックス 77"/>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107950</xdr:rowOff>
    </xdr:to>
    <xdr:cxnSp macro="">
      <xdr:nvCxnSpPr>
        <xdr:cNvPr id="79" name="直線コネクタ 78"/>
        <xdr:cNvCxnSpPr/>
      </xdr:nvCxnSpPr>
      <xdr:spPr>
        <a:xfrm>
          <a:off x="1320800" y="59277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114300</xdr:rowOff>
    </xdr:from>
    <xdr:to>
      <xdr:col>24</xdr:col>
      <xdr:colOff>76200</xdr:colOff>
      <xdr:row>34</xdr:row>
      <xdr:rowOff>44450</xdr:rowOff>
    </xdr:to>
    <xdr:sp macro="" textlink="">
      <xdr:nvSpPr>
        <xdr:cNvPr id="89" name="楕円 88"/>
        <xdr:cNvSpPr/>
      </xdr:nvSpPr>
      <xdr:spPr>
        <a:xfrm>
          <a:off x="4775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22877</xdr:rowOff>
    </xdr:from>
    <xdr:ext cx="762000" cy="259045"/>
    <xdr:sp macro="" textlink="">
      <xdr:nvSpPr>
        <xdr:cNvPr id="90" name="人件費該当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161925</xdr:rowOff>
    </xdr:from>
    <xdr:to>
      <xdr:col>20</xdr:col>
      <xdr:colOff>38100</xdr:colOff>
      <xdr:row>33</xdr:row>
      <xdr:rowOff>92075</xdr:rowOff>
    </xdr:to>
    <xdr:sp macro="" textlink="">
      <xdr:nvSpPr>
        <xdr:cNvPr id="91" name="楕円 90"/>
        <xdr:cNvSpPr/>
      </xdr:nvSpPr>
      <xdr:spPr>
        <a:xfrm>
          <a:off x="3937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102252</xdr:rowOff>
    </xdr:from>
    <xdr:ext cx="736600" cy="259045"/>
    <xdr:sp macro="" textlink="">
      <xdr:nvSpPr>
        <xdr:cNvPr id="92" name="テキスト ボックス 91"/>
        <xdr:cNvSpPr txBox="1"/>
      </xdr:nvSpPr>
      <xdr:spPr>
        <a:xfrm>
          <a:off x="3606800" y="541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9525</xdr:rowOff>
    </xdr:from>
    <xdr:to>
      <xdr:col>15</xdr:col>
      <xdr:colOff>149225</xdr:colOff>
      <xdr:row>34</xdr:row>
      <xdr:rowOff>111125</xdr:rowOff>
    </xdr:to>
    <xdr:sp macro="" textlink="">
      <xdr:nvSpPr>
        <xdr:cNvPr id="93" name="楕円 92"/>
        <xdr:cNvSpPr/>
      </xdr:nvSpPr>
      <xdr:spPr>
        <a:xfrm>
          <a:off x="3048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121302</xdr:rowOff>
    </xdr:from>
    <xdr:ext cx="762000" cy="259045"/>
    <xdr:sp macro="" textlink="">
      <xdr:nvSpPr>
        <xdr:cNvPr id="94" name="テキスト ボックス 93"/>
        <xdr:cNvSpPr txBox="1"/>
      </xdr:nvSpPr>
      <xdr:spPr>
        <a:xfrm>
          <a:off x="2717800"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57150</xdr:rowOff>
    </xdr:from>
    <xdr:to>
      <xdr:col>11</xdr:col>
      <xdr:colOff>60325</xdr:colOff>
      <xdr:row>34</xdr:row>
      <xdr:rowOff>158750</xdr:rowOff>
    </xdr:to>
    <xdr:sp macro="" textlink="">
      <xdr:nvSpPr>
        <xdr:cNvPr id="95" name="楕円 94"/>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168927</xdr:rowOff>
    </xdr:from>
    <xdr:ext cx="762000" cy="259045"/>
    <xdr:sp macro="" textlink="">
      <xdr:nvSpPr>
        <xdr:cNvPr id="96" name="テキスト ボックス 95"/>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159402</xdr:rowOff>
    </xdr:from>
    <xdr:ext cx="762000" cy="259045"/>
    <xdr:sp macro="" textlink="">
      <xdr:nvSpPr>
        <xdr:cNvPr id="98" name="テキスト ボックス 97"/>
        <xdr:cNvSpPr txBox="1"/>
      </xdr:nvSpPr>
      <xdr:spPr>
        <a:xfrm>
          <a:off x="939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ポイントとなっており、エコロジーパークこまつ・クリーンセンター（ごみ焼却施設）の委託費の通年化や学校給食の新規委託が主な増加要因。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4" name="直線コネクタ 123"/>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5"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6" name="直線コネクタ 125"/>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7"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8" name="直線コネクタ 127"/>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165862</xdr:rowOff>
    </xdr:to>
    <xdr:cxnSp macro="">
      <xdr:nvCxnSpPr>
        <xdr:cNvPr id="129" name="直線コネクタ 128"/>
        <xdr:cNvCxnSpPr/>
      </xdr:nvCxnSpPr>
      <xdr:spPr>
        <a:xfrm>
          <a:off x="15671800" y="2673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30"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31" name="フローチャート: 判断 130"/>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101854</xdr:rowOff>
    </xdr:to>
    <xdr:cxnSp macro="">
      <xdr:nvCxnSpPr>
        <xdr:cNvPr id="132" name="直線コネクタ 131"/>
        <xdr:cNvCxnSpPr/>
      </xdr:nvCxnSpPr>
      <xdr:spPr>
        <a:xfrm>
          <a:off x="14782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3" name="フローチャート: 判断 132"/>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4" name="テキスト ボックス 133"/>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110998</xdr:rowOff>
    </xdr:to>
    <xdr:cxnSp macro="">
      <xdr:nvCxnSpPr>
        <xdr:cNvPr id="135" name="直線コネクタ 134"/>
        <xdr:cNvCxnSpPr/>
      </xdr:nvCxnSpPr>
      <xdr:spPr>
        <a:xfrm flipV="1">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6" name="フローチャート: 判断 135"/>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7" name="テキスト ボックス 136"/>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110998</xdr:rowOff>
    </xdr:to>
    <xdr:cxnSp macro="">
      <xdr:nvCxnSpPr>
        <xdr:cNvPr id="138" name="直線コネクタ 137"/>
        <xdr:cNvCxnSpPr/>
      </xdr:nvCxnSpPr>
      <xdr:spPr>
        <a:xfrm>
          <a:off x="13004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9" name="フローチャート: 判断 138"/>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40" name="テキスト ボックス 139"/>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1" name="フローチャート: 判断 140"/>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2" name="テキスト ボックス 141"/>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8" name="楕円 147"/>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9"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50" name="楕円 149"/>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51" name="テキスト ボックス 150"/>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52" name="楕円 151"/>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53" name="テキスト ボックス 15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4" name="楕円 153"/>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5" name="テキスト ボックス 154"/>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6" name="楕円 155"/>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7" name="テキスト ボックス 156"/>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扶助費に係る経常収支比率が全国平均、県内平均、類似団体内平均を上回っている。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5" name="直線コネクタ 184"/>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127000</xdr:rowOff>
    </xdr:to>
    <xdr:cxnSp macro="">
      <xdr:nvCxnSpPr>
        <xdr:cNvPr id="190" name="直線コネクタ 189"/>
        <xdr:cNvCxnSpPr/>
      </xdr:nvCxnSpPr>
      <xdr:spPr>
        <a:xfrm>
          <a:off x="3987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91"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2" name="フローチャート: 判断 191"/>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69850</xdr:rowOff>
    </xdr:to>
    <xdr:cxnSp macro="">
      <xdr:nvCxnSpPr>
        <xdr:cNvPr id="193" name="直線コネクタ 192"/>
        <xdr:cNvCxnSpPr/>
      </xdr:nvCxnSpPr>
      <xdr:spPr>
        <a:xfrm flipV="1">
          <a:off x="3098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69850</xdr:rowOff>
    </xdr:to>
    <xdr:cxnSp macro="">
      <xdr:nvCxnSpPr>
        <xdr:cNvPr id="196" name="直線コネクタ 195"/>
        <xdr:cNvCxnSpPr/>
      </xdr:nvCxnSpPr>
      <xdr:spPr>
        <a:xfrm>
          <a:off x="2209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199" name="直線コネクタ 198"/>
        <xdr:cNvCxnSpPr/>
      </xdr:nvCxnSpPr>
      <xdr:spPr>
        <a:xfrm>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8" name="テキスト ボックス 217"/>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令和元年度は、国民健康保険事業と介護保険事業への繰出金が増加したことにより、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8" name="直線コネクタ 247"/>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113393</xdr:rowOff>
    </xdr:from>
    <xdr:to>
      <xdr:col>82</xdr:col>
      <xdr:colOff>107950</xdr:colOff>
      <xdr:row>53</xdr:row>
      <xdr:rowOff>167822</xdr:rowOff>
    </xdr:to>
    <xdr:cxnSp macro="">
      <xdr:nvCxnSpPr>
        <xdr:cNvPr id="253" name="直線コネクタ 252"/>
        <xdr:cNvCxnSpPr/>
      </xdr:nvCxnSpPr>
      <xdr:spPr>
        <a:xfrm>
          <a:off x="15671800" y="9200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4"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5" name="フローチャート: 判断 254"/>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54</xdr:row>
      <xdr:rowOff>18143</xdr:rowOff>
    </xdr:to>
    <xdr:cxnSp macro="">
      <xdr:nvCxnSpPr>
        <xdr:cNvPr id="256" name="直線コネクタ 255"/>
        <xdr:cNvCxnSpPr/>
      </xdr:nvCxnSpPr>
      <xdr:spPr>
        <a:xfrm flipV="1">
          <a:off x="14782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7" name="フローチャート: 判断 256"/>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8" name="テキスト ボックス 257"/>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72572</xdr:rowOff>
    </xdr:to>
    <xdr:cxnSp macro="">
      <xdr:nvCxnSpPr>
        <xdr:cNvPr id="259" name="直線コネクタ 258"/>
        <xdr:cNvCxnSpPr/>
      </xdr:nvCxnSpPr>
      <xdr:spPr>
        <a:xfrm flipV="1">
          <a:off x="13893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60" name="フローチャート: 判断 259"/>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61" name="テキスト ボックス 260"/>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72572</xdr:rowOff>
    </xdr:to>
    <xdr:cxnSp macro="">
      <xdr:nvCxnSpPr>
        <xdr:cNvPr id="262" name="直線コネクタ 261"/>
        <xdr:cNvCxnSpPr/>
      </xdr:nvCxnSpPr>
      <xdr:spPr>
        <a:xfrm>
          <a:off x="13004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5" name="フローチャート: 判断 264"/>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6" name="テキスト ボックス 265"/>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2" name="楕円 271"/>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133549</xdr:rowOff>
    </xdr:from>
    <xdr:ext cx="762000" cy="259045"/>
    <xdr:sp macro="" textlink="">
      <xdr:nvSpPr>
        <xdr:cNvPr id="273" name="その他該当値テキスト"/>
        <xdr:cNvSpPr txBox="1"/>
      </xdr:nvSpPr>
      <xdr:spPr>
        <a:xfrm>
          <a:off x="16598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4" name="楕円 273"/>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5" name="テキスト ボックス 274"/>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6" name="楕円 275"/>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7" name="テキスト ボックス 276"/>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8" name="楕円 277"/>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9" name="テキスト ボックス 278"/>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80" name="楕円 279"/>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81" name="テキスト ボックス 280"/>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年度については農業集落排水事業の法適用及び分流式下水道に要する経費算定の見直し、平成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年度・令和元年度については、公立小松大学への運営交付金が主な上昇要因。</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8" name="直線コネクタ 307"/>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9"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0" name="直線コネクタ 309"/>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27940</xdr:rowOff>
    </xdr:to>
    <xdr:cxnSp macro="">
      <xdr:nvCxnSpPr>
        <xdr:cNvPr id="313" name="直線コネクタ 312"/>
        <xdr:cNvCxnSpPr/>
      </xdr:nvCxnSpPr>
      <xdr:spPr>
        <a:xfrm>
          <a:off x="15671800" y="6802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4"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5" name="フローチャート: 判断 314"/>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115570</xdr:rowOff>
    </xdr:to>
    <xdr:cxnSp macro="">
      <xdr:nvCxnSpPr>
        <xdr:cNvPr id="316" name="直線コネクタ 315"/>
        <xdr:cNvCxnSpPr/>
      </xdr:nvCxnSpPr>
      <xdr:spPr>
        <a:xfrm>
          <a:off x="14782800" y="668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7" name="フローチャート: 判断 316"/>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8" name="テキスト ボックス 317"/>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165100</xdr:rowOff>
    </xdr:to>
    <xdr:cxnSp macro="">
      <xdr:nvCxnSpPr>
        <xdr:cNvPr id="319" name="直線コネクタ 318"/>
        <xdr:cNvCxnSpPr/>
      </xdr:nvCxnSpPr>
      <xdr:spPr>
        <a:xfrm>
          <a:off x="13893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20" name="フローチャート: 判断 319"/>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21" name="テキスト ボックス 320"/>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38</xdr:row>
      <xdr:rowOff>88900</xdr:rowOff>
    </xdr:to>
    <xdr:cxnSp macro="">
      <xdr:nvCxnSpPr>
        <xdr:cNvPr id="322" name="直線コネクタ 321"/>
        <xdr:cNvCxnSpPr/>
      </xdr:nvCxnSpPr>
      <xdr:spPr>
        <a:xfrm flipV="1">
          <a:off x="13004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3" name="フローチャート: 判断 322"/>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4" name="テキスト ボックス 323"/>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5" name="フローチャート: 判断 324"/>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6" name="テキスト ボックス 325"/>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2" name="楕円 331"/>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33"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4" name="楕円 333"/>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5" name="テキスト ボックス 334"/>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6" name="楕円 335"/>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7" name="テキスト ボックス 336"/>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38" name="楕円 337"/>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39" name="テキスト ボックス 338"/>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40" name="楕円 339"/>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1" name="テキスト ボックス 34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引続き、事業の選択と集中、財政状況に応じた繰上償還等により公債費の抑制に努める。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6" name="直線コネクタ 365"/>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7"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8" name="直線コネクタ 367"/>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9"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70" name="直線コネクタ 369"/>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51563</xdr:rowOff>
    </xdr:to>
    <xdr:cxnSp macro="">
      <xdr:nvCxnSpPr>
        <xdr:cNvPr id="371" name="直線コネクタ 370"/>
        <xdr:cNvCxnSpPr/>
      </xdr:nvCxnSpPr>
      <xdr:spPr>
        <a:xfrm flipV="1">
          <a:off x="3987800" y="13564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2"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3" name="フローチャート: 判断 372"/>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152146</xdr:rowOff>
    </xdr:to>
    <xdr:cxnSp macro="">
      <xdr:nvCxnSpPr>
        <xdr:cNvPr id="374" name="直線コネクタ 373"/>
        <xdr:cNvCxnSpPr/>
      </xdr:nvCxnSpPr>
      <xdr:spPr>
        <a:xfrm flipV="1">
          <a:off x="3098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152146</xdr:rowOff>
    </xdr:from>
    <xdr:to>
      <xdr:col>15</xdr:col>
      <xdr:colOff>98425</xdr:colOff>
      <xdr:row>80</xdr:row>
      <xdr:rowOff>26415</xdr:rowOff>
    </xdr:to>
    <xdr:cxnSp macro="">
      <xdr:nvCxnSpPr>
        <xdr:cNvPr id="377" name="直線コネクタ 376"/>
        <xdr:cNvCxnSpPr/>
      </xdr:nvCxnSpPr>
      <xdr:spPr>
        <a:xfrm flipV="1">
          <a:off x="2209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8" name="フローチャート: 判断 377"/>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9" name="テキスト ボックス 378"/>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26415</xdr:rowOff>
    </xdr:to>
    <xdr:cxnSp macro="">
      <xdr:nvCxnSpPr>
        <xdr:cNvPr id="380" name="直線コネクタ 379"/>
        <xdr:cNvCxnSpPr/>
      </xdr:nvCxnSpPr>
      <xdr:spPr>
        <a:xfrm>
          <a:off x="1320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2" name="テキスト ボックス 381"/>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0" name="楕円 389"/>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48785</xdr:rowOff>
    </xdr:from>
    <xdr:ext cx="762000" cy="259045"/>
    <xdr:sp macro="" textlink="">
      <xdr:nvSpPr>
        <xdr:cNvPr id="391" name="公債費該当値テキスト"/>
        <xdr:cNvSpPr txBox="1"/>
      </xdr:nvSpPr>
      <xdr:spPr>
        <a:xfrm>
          <a:off x="4914900" y="134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92" name="楕円 391"/>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93" name="テキスト ボックス 392"/>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101346</xdr:rowOff>
    </xdr:from>
    <xdr:to>
      <xdr:col>15</xdr:col>
      <xdr:colOff>149225</xdr:colOff>
      <xdr:row>80</xdr:row>
      <xdr:rowOff>31496</xdr:rowOff>
    </xdr:to>
    <xdr:sp macro="" textlink="">
      <xdr:nvSpPr>
        <xdr:cNvPr id="394" name="楕円 393"/>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16273</xdr:rowOff>
    </xdr:from>
    <xdr:ext cx="762000" cy="259045"/>
    <xdr:sp macro="" textlink="">
      <xdr:nvSpPr>
        <xdr:cNvPr id="395" name="テキスト ボックス 394"/>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147065</xdr:rowOff>
    </xdr:from>
    <xdr:to>
      <xdr:col>11</xdr:col>
      <xdr:colOff>60325</xdr:colOff>
      <xdr:row>80</xdr:row>
      <xdr:rowOff>77215</xdr:rowOff>
    </xdr:to>
    <xdr:sp macro="" textlink="">
      <xdr:nvSpPr>
        <xdr:cNvPr id="396" name="楕円 395"/>
        <xdr:cNvSpPr/>
      </xdr:nvSpPr>
      <xdr:spPr>
        <a:xfrm>
          <a:off x="2159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61992</xdr:rowOff>
    </xdr:from>
    <xdr:ext cx="762000" cy="259045"/>
    <xdr:sp macro="" textlink="">
      <xdr:nvSpPr>
        <xdr:cNvPr id="397" name="テキスト ボックス 396"/>
        <xdr:cNvSpPr txBox="1"/>
      </xdr:nvSpPr>
      <xdr:spPr>
        <a:xfrm>
          <a:off x="1828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8" name="楕円 397"/>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9" name="テキスト ボックス 398"/>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5" name="直線コネクタ 424"/>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6"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7" name="直線コネクタ 426"/>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8"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9" name="直線コネクタ 428"/>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154432</xdr:rowOff>
    </xdr:to>
    <xdr:cxnSp macro="">
      <xdr:nvCxnSpPr>
        <xdr:cNvPr id="430" name="直線コネクタ 429"/>
        <xdr:cNvCxnSpPr/>
      </xdr:nvCxnSpPr>
      <xdr:spPr>
        <a:xfrm>
          <a:off x="15671800" y="130017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31"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2" name="フローチャート: 判断 431"/>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26415</xdr:rowOff>
    </xdr:to>
    <xdr:cxnSp macro="">
      <xdr:nvCxnSpPr>
        <xdr:cNvPr id="433" name="直線コネクタ 432"/>
        <xdr:cNvCxnSpPr/>
      </xdr:nvCxnSpPr>
      <xdr:spPr>
        <a:xfrm flipV="1">
          <a:off x="14782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4" name="フローチャート: 判断 433"/>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5" name="テキスト ボックス 434"/>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26415</xdr:rowOff>
    </xdr:to>
    <xdr:cxnSp macro="">
      <xdr:nvCxnSpPr>
        <xdr:cNvPr id="436" name="直線コネクタ 435"/>
        <xdr:cNvCxnSpPr/>
      </xdr:nvCxnSpPr>
      <xdr:spPr>
        <a:xfrm>
          <a:off x="13893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21844</xdr:rowOff>
    </xdr:to>
    <xdr:cxnSp macro="">
      <xdr:nvCxnSpPr>
        <xdr:cNvPr id="439" name="直線コネクタ 438"/>
        <xdr:cNvCxnSpPr/>
      </xdr:nvCxnSpPr>
      <xdr:spPr>
        <a:xfrm>
          <a:off x="13004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40" name="フローチャート: 判断 439"/>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1" name="テキスト ボックス 440"/>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9" name="楕円 448"/>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50"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1" name="楕円 45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2" name="テキスト ボックス 45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3" name="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4" name="テキスト ボックス 453"/>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5" name="楕円 454"/>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6" name="テキスト ボックス 455"/>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126143</xdr:rowOff>
    </xdr:from>
    <xdr:to>
      <xdr:col>29</xdr:col>
      <xdr:colOff>127000</xdr:colOff>
      <xdr:row>18</xdr:row>
      <xdr:rowOff>150965</xdr:rowOff>
    </xdr:to>
    <xdr:cxnSp macro="">
      <xdr:nvCxnSpPr>
        <xdr:cNvPr id="50" name="直線コネクタ 49"/>
        <xdr:cNvCxnSpPr/>
      </xdr:nvCxnSpPr>
      <xdr:spPr bwMode="auto">
        <a:xfrm flipV="1">
          <a:off x="5003800" y="3259868"/>
          <a:ext cx="6477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93148</xdr:rowOff>
    </xdr:from>
    <xdr:to>
      <xdr:col>26</xdr:col>
      <xdr:colOff>50800</xdr:colOff>
      <xdr:row>18</xdr:row>
      <xdr:rowOff>150965</xdr:rowOff>
    </xdr:to>
    <xdr:cxnSp macro="">
      <xdr:nvCxnSpPr>
        <xdr:cNvPr id="53" name="直線コネクタ 52"/>
        <xdr:cNvCxnSpPr/>
      </xdr:nvCxnSpPr>
      <xdr:spPr bwMode="auto">
        <a:xfrm>
          <a:off x="43053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93148</xdr:rowOff>
    </xdr:from>
    <xdr:to>
      <xdr:col>22</xdr:col>
      <xdr:colOff>114300</xdr:colOff>
      <xdr:row>18</xdr:row>
      <xdr:rowOff>93929</xdr:rowOff>
    </xdr:to>
    <xdr:cxnSp macro="">
      <xdr:nvCxnSpPr>
        <xdr:cNvPr id="56" name="直線コネクタ 55"/>
        <xdr:cNvCxnSpPr/>
      </xdr:nvCxnSpPr>
      <xdr:spPr bwMode="auto">
        <a:xfrm flipV="1">
          <a:off x="36068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45028</xdr:rowOff>
    </xdr:from>
    <xdr:to>
      <xdr:col>18</xdr:col>
      <xdr:colOff>177800</xdr:colOff>
      <xdr:row>18</xdr:row>
      <xdr:rowOff>93929</xdr:rowOff>
    </xdr:to>
    <xdr:cxnSp macro="">
      <xdr:nvCxnSpPr>
        <xdr:cNvPr id="59" name="直線コネクタ 58"/>
        <xdr:cNvCxnSpPr/>
      </xdr:nvCxnSpPr>
      <xdr:spPr bwMode="auto">
        <a:xfrm>
          <a:off x="2908300" y="3178753"/>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75343</xdr:rowOff>
    </xdr:from>
    <xdr:to>
      <xdr:col>29</xdr:col>
      <xdr:colOff>177800</xdr:colOff>
      <xdr:row>19</xdr:row>
      <xdr:rowOff>5493</xdr:rowOff>
    </xdr:to>
    <xdr:sp macro="" textlink="">
      <xdr:nvSpPr>
        <xdr:cNvPr id="69" name="楕円 68"/>
        <xdr:cNvSpPr/>
      </xdr:nvSpPr>
      <xdr:spPr bwMode="auto">
        <a:xfrm>
          <a:off x="56007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155370</xdr:rowOff>
    </xdr:from>
    <xdr:ext cx="762000" cy="259045"/>
    <xdr:sp macro="" textlink="">
      <xdr:nvSpPr>
        <xdr:cNvPr id="70" name="人口1人当たり決算額の推移該当値テキスト130"/>
        <xdr:cNvSpPr txBox="1"/>
      </xdr:nvSpPr>
      <xdr:spPr>
        <a:xfrm>
          <a:off x="5740400" y="311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100165</xdr:rowOff>
    </xdr:from>
    <xdr:to>
      <xdr:col>26</xdr:col>
      <xdr:colOff>101600</xdr:colOff>
      <xdr:row>19</xdr:row>
      <xdr:rowOff>30315</xdr:rowOff>
    </xdr:to>
    <xdr:sp macro="" textlink="">
      <xdr:nvSpPr>
        <xdr:cNvPr id="71" name="楕円 70"/>
        <xdr:cNvSpPr/>
      </xdr:nvSpPr>
      <xdr:spPr bwMode="auto">
        <a:xfrm>
          <a:off x="49530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15092</xdr:rowOff>
    </xdr:from>
    <xdr:ext cx="736600" cy="259045"/>
    <xdr:sp macro="" textlink="">
      <xdr:nvSpPr>
        <xdr:cNvPr id="72" name="テキスト ボックス 71"/>
        <xdr:cNvSpPr txBox="1"/>
      </xdr:nvSpPr>
      <xdr:spPr>
        <a:xfrm>
          <a:off x="4622800" y="332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42348</xdr:rowOff>
    </xdr:from>
    <xdr:to>
      <xdr:col>22</xdr:col>
      <xdr:colOff>165100</xdr:colOff>
      <xdr:row>18</xdr:row>
      <xdr:rowOff>143948</xdr:rowOff>
    </xdr:to>
    <xdr:sp macro="" textlink="">
      <xdr:nvSpPr>
        <xdr:cNvPr id="73" name="楕円 72"/>
        <xdr:cNvSpPr/>
      </xdr:nvSpPr>
      <xdr:spPr bwMode="auto">
        <a:xfrm>
          <a:off x="42545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128725</xdr:rowOff>
    </xdr:from>
    <xdr:ext cx="762000" cy="259045"/>
    <xdr:sp macro="" textlink="">
      <xdr:nvSpPr>
        <xdr:cNvPr id="74" name="テキスト ボックス 73"/>
        <xdr:cNvSpPr txBox="1"/>
      </xdr:nvSpPr>
      <xdr:spPr>
        <a:xfrm>
          <a:off x="39243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43129</xdr:rowOff>
    </xdr:from>
    <xdr:to>
      <xdr:col>19</xdr:col>
      <xdr:colOff>38100</xdr:colOff>
      <xdr:row>18</xdr:row>
      <xdr:rowOff>144729</xdr:rowOff>
    </xdr:to>
    <xdr:sp macro="" textlink="">
      <xdr:nvSpPr>
        <xdr:cNvPr id="75" name="楕円 74"/>
        <xdr:cNvSpPr/>
      </xdr:nvSpPr>
      <xdr:spPr bwMode="auto">
        <a:xfrm>
          <a:off x="3556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129506</xdr:rowOff>
    </xdr:from>
    <xdr:ext cx="762000" cy="259045"/>
    <xdr:sp macro="" textlink="">
      <xdr:nvSpPr>
        <xdr:cNvPr id="76" name="テキスト ボックス 75"/>
        <xdr:cNvSpPr txBox="1"/>
      </xdr:nvSpPr>
      <xdr:spPr>
        <a:xfrm>
          <a:off x="32258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165678</xdr:rowOff>
    </xdr:from>
    <xdr:to>
      <xdr:col>15</xdr:col>
      <xdr:colOff>101600</xdr:colOff>
      <xdr:row>18</xdr:row>
      <xdr:rowOff>95828</xdr:rowOff>
    </xdr:to>
    <xdr:sp macro="" textlink="">
      <xdr:nvSpPr>
        <xdr:cNvPr id="77" name="楕円 76"/>
        <xdr:cNvSpPr/>
      </xdr:nvSpPr>
      <xdr:spPr bwMode="auto">
        <a:xfrm>
          <a:off x="28575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80605</xdr:rowOff>
    </xdr:from>
    <xdr:ext cx="762000" cy="259045"/>
    <xdr:sp macro="" textlink="">
      <xdr:nvSpPr>
        <xdr:cNvPr id="78" name="テキスト ボックス 77"/>
        <xdr:cNvSpPr txBox="1"/>
      </xdr:nvSpPr>
      <xdr:spPr>
        <a:xfrm>
          <a:off x="25273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164262</xdr:rowOff>
    </xdr:from>
    <xdr:to>
      <xdr:col>29</xdr:col>
      <xdr:colOff>127000</xdr:colOff>
      <xdr:row>33</xdr:row>
      <xdr:rowOff>338722</xdr:rowOff>
    </xdr:to>
    <xdr:cxnSp macro="">
      <xdr:nvCxnSpPr>
        <xdr:cNvPr id="111" name="直線コネクタ 110"/>
        <xdr:cNvCxnSpPr/>
      </xdr:nvCxnSpPr>
      <xdr:spPr bwMode="auto">
        <a:xfrm>
          <a:off x="5003800" y="6088812"/>
          <a:ext cx="647700" cy="17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104559</xdr:rowOff>
    </xdr:from>
    <xdr:to>
      <xdr:col>26</xdr:col>
      <xdr:colOff>50800</xdr:colOff>
      <xdr:row>33</xdr:row>
      <xdr:rowOff>164262</xdr:rowOff>
    </xdr:to>
    <xdr:cxnSp macro="">
      <xdr:nvCxnSpPr>
        <xdr:cNvPr id="114" name="直線コネクタ 113"/>
        <xdr:cNvCxnSpPr/>
      </xdr:nvCxnSpPr>
      <xdr:spPr bwMode="auto">
        <a:xfrm>
          <a:off x="4305300" y="6029109"/>
          <a:ext cx="698500" cy="5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104559</xdr:rowOff>
    </xdr:from>
    <xdr:to>
      <xdr:col>22</xdr:col>
      <xdr:colOff>114300</xdr:colOff>
      <xdr:row>33</xdr:row>
      <xdr:rowOff>132334</xdr:rowOff>
    </xdr:to>
    <xdr:cxnSp macro="">
      <xdr:nvCxnSpPr>
        <xdr:cNvPr id="117" name="直線コネクタ 116"/>
        <xdr:cNvCxnSpPr/>
      </xdr:nvCxnSpPr>
      <xdr:spPr bwMode="auto">
        <a:xfrm flipV="1">
          <a:off x="3606800" y="6029109"/>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124676</xdr:rowOff>
    </xdr:from>
    <xdr:to>
      <xdr:col>18</xdr:col>
      <xdr:colOff>177800</xdr:colOff>
      <xdr:row>33</xdr:row>
      <xdr:rowOff>132334</xdr:rowOff>
    </xdr:to>
    <xdr:cxnSp macro="">
      <xdr:nvCxnSpPr>
        <xdr:cNvPr id="120" name="直線コネクタ 119"/>
        <xdr:cNvCxnSpPr/>
      </xdr:nvCxnSpPr>
      <xdr:spPr bwMode="auto">
        <a:xfrm>
          <a:off x="2908300" y="6049226"/>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287922</xdr:rowOff>
    </xdr:from>
    <xdr:to>
      <xdr:col>29</xdr:col>
      <xdr:colOff>177800</xdr:colOff>
      <xdr:row>34</xdr:row>
      <xdr:rowOff>46622</xdr:rowOff>
    </xdr:to>
    <xdr:sp macro="" textlink="">
      <xdr:nvSpPr>
        <xdr:cNvPr id="130" name="楕円 129"/>
        <xdr:cNvSpPr/>
      </xdr:nvSpPr>
      <xdr:spPr bwMode="auto">
        <a:xfrm>
          <a:off x="5600700" y="621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234599</xdr:rowOff>
    </xdr:from>
    <xdr:ext cx="762000" cy="259045"/>
    <xdr:sp macro="" textlink="">
      <xdr:nvSpPr>
        <xdr:cNvPr id="131" name="人口1人当たり決算額の推移該当値テキスト445"/>
        <xdr:cNvSpPr txBox="1"/>
      </xdr:nvSpPr>
      <xdr:spPr>
        <a:xfrm>
          <a:off x="5740400" y="615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113462</xdr:rowOff>
    </xdr:from>
    <xdr:to>
      <xdr:col>26</xdr:col>
      <xdr:colOff>101600</xdr:colOff>
      <xdr:row>33</xdr:row>
      <xdr:rowOff>215062</xdr:rowOff>
    </xdr:to>
    <xdr:sp macro="" textlink="">
      <xdr:nvSpPr>
        <xdr:cNvPr id="132" name="楕円 131"/>
        <xdr:cNvSpPr/>
      </xdr:nvSpPr>
      <xdr:spPr bwMode="auto">
        <a:xfrm>
          <a:off x="4953000" y="603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53789</xdr:rowOff>
    </xdr:from>
    <xdr:ext cx="736600" cy="259045"/>
    <xdr:sp macro="" textlink="">
      <xdr:nvSpPr>
        <xdr:cNvPr id="133" name="テキスト ボックス 132"/>
        <xdr:cNvSpPr txBox="1"/>
      </xdr:nvSpPr>
      <xdr:spPr>
        <a:xfrm>
          <a:off x="4622800" y="58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53759</xdr:rowOff>
    </xdr:from>
    <xdr:to>
      <xdr:col>22</xdr:col>
      <xdr:colOff>165100</xdr:colOff>
      <xdr:row>33</xdr:row>
      <xdr:rowOff>155359</xdr:rowOff>
    </xdr:to>
    <xdr:sp macro="" textlink="">
      <xdr:nvSpPr>
        <xdr:cNvPr id="134" name="楕円 133"/>
        <xdr:cNvSpPr/>
      </xdr:nvSpPr>
      <xdr:spPr bwMode="auto">
        <a:xfrm>
          <a:off x="4254500" y="597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336986</xdr:rowOff>
    </xdr:from>
    <xdr:ext cx="762000" cy="259045"/>
    <xdr:sp macro="" textlink="">
      <xdr:nvSpPr>
        <xdr:cNvPr id="135" name="テキスト ボックス 134"/>
        <xdr:cNvSpPr txBox="1"/>
      </xdr:nvSpPr>
      <xdr:spPr>
        <a:xfrm>
          <a:off x="3924300" y="57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81534</xdr:rowOff>
    </xdr:from>
    <xdr:to>
      <xdr:col>19</xdr:col>
      <xdr:colOff>38100</xdr:colOff>
      <xdr:row>33</xdr:row>
      <xdr:rowOff>183134</xdr:rowOff>
    </xdr:to>
    <xdr:sp macro="" textlink="">
      <xdr:nvSpPr>
        <xdr:cNvPr id="136" name="楕円 135"/>
        <xdr:cNvSpPr/>
      </xdr:nvSpPr>
      <xdr:spPr bwMode="auto">
        <a:xfrm>
          <a:off x="35560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21861</xdr:rowOff>
    </xdr:from>
    <xdr:ext cx="762000" cy="259045"/>
    <xdr:sp macro="" textlink="">
      <xdr:nvSpPr>
        <xdr:cNvPr id="137" name="テキスト ボックス 136"/>
        <xdr:cNvSpPr txBox="1"/>
      </xdr:nvSpPr>
      <xdr:spPr>
        <a:xfrm>
          <a:off x="3225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73876</xdr:rowOff>
    </xdr:from>
    <xdr:to>
      <xdr:col>15</xdr:col>
      <xdr:colOff>101600</xdr:colOff>
      <xdr:row>33</xdr:row>
      <xdr:rowOff>175476</xdr:rowOff>
    </xdr:to>
    <xdr:sp macro="" textlink="">
      <xdr:nvSpPr>
        <xdr:cNvPr id="138" name="楕円 137"/>
        <xdr:cNvSpPr/>
      </xdr:nvSpPr>
      <xdr:spPr bwMode="auto">
        <a:xfrm>
          <a:off x="28575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14203</xdr:rowOff>
    </xdr:from>
    <xdr:ext cx="762000" cy="259045"/>
    <xdr:sp macro="" textlink="">
      <xdr:nvSpPr>
        <xdr:cNvPr id="139" name="テキスト ボックス 138"/>
        <xdr:cNvSpPr txBox="1"/>
      </xdr:nvSpPr>
      <xdr:spPr>
        <a:xfrm>
          <a:off x="2527300" y="576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60261</xdr:rowOff>
    </xdr:from>
    <xdr:to>
      <xdr:col>24</xdr:col>
      <xdr:colOff>63500</xdr:colOff>
      <xdr:row>37</xdr:row>
      <xdr:rowOff>164199</xdr:rowOff>
    </xdr:to>
    <xdr:cxnSp macro="">
      <xdr:nvCxnSpPr>
        <xdr:cNvPr id="61" name="直線コネクタ 60"/>
        <xdr:cNvCxnSpPr/>
      </xdr:nvCxnSpPr>
      <xdr:spPr>
        <a:xfrm flipV="1">
          <a:off x="3797300" y="6403911"/>
          <a:ext cx="8382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68148</xdr:rowOff>
    </xdr:from>
    <xdr:to>
      <xdr:col>19</xdr:col>
      <xdr:colOff>177800</xdr:colOff>
      <xdr:row>37</xdr:row>
      <xdr:rowOff>164199</xdr:rowOff>
    </xdr:to>
    <xdr:cxnSp macro="">
      <xdr:nvCxnSpPr>
        <xdr:cNvPr id="64" name="直線コネクタ 63"/>
        <xdr:cNvCxnSpPr/>
      </xdr:nvCxnSpPr>
      <xdr:spPr>
        <a:xfrm>
          <a:off x="2908300" y="6411798"/>
          <a:ext cx="889000" cy="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152807</xdr:rowOff>
    </xdr:from>
    <xdr:to>
      <xdr:col>15</xdr:col>
      <xdr:colOff>50800</xdr:colOff>
      <xdr:row>37</xdr:row>
      <xdr:rowOff>68148</xdr:rowOff>
    </xdr:to>
    <xdr:cxnSp macro="">
      <xdr:nvCxnSpPr>
        <xdr:cNvPr id="67" name="直線コネクタ 66"/>
        <xdr:cNvCxnSpPr/>
      </xdr:nvCxnSpPr>
      <xdr:spPr>
        <a:xfrm>
          <a:off x="2019300" y="6325007"/>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148006</xdr:rowOff>
    </xdr:from>
    <xdr:to>
      <xdr:col>10</xdr:col>
      <xdr:colOff>114300</xdr:colOff>
      <xdr:row>36</xdr:row>
      <xdr:rowOff>152807</xdr:rowOff>
    </xdr:to>
    <xdr:cxnSp macro="">
      <xdr:nvCxnSpPr>
        <xdr:cNvPr id="70" name="直線コネクタ 69"/>
        <xdr:cNvCxnSpPr/>
      </xdr:nvCxnSpPr>
      <xdr:spPr>
        <a:xfrm>
          <a:off x="1130300" y="632020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80" name="楕円 79"/>
        <xdr:cNvSpPr/>
      </xdr:nvSpPr>
      <xdr:spPr>
        <a:xfrm>
          <a:off x="45847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159338</xdr:rowOff>
    </xdr:from>
    <xdr:ext cx="534377" cy="259045"/>
    <xdr:sp macro="" textlink="">
      <xdr:nvSpPr>
        <xdr:cNvPr id="81" name="人件費該当値テキスト"/>
        <xdr:cNvSpPr txBox="1"/>
      </xdr:nvSpPr>
      <xdr:spPr>
        <a:xfrm>
          <a:off x="4686300" y="6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113398</xdr:rowOff>
    </xdr:from>
    <xdr:to>
      <xdr:col>20</xdr:col>
      <xdr:colOff>38100</xdr:colOff>
      <xdr:row>38</xdr:row>
      <xdr:rowOff>43548</xdr:rowOff>
    </xdr:to>
    <xdr:sp macro="" textlink="">
      <xdr:nvSpPr>
        <xdr:cNvPr id="82" name="楕円 81"/>
        <xdr:cNvSpPr/>
      </xdr:nvSpPr>
      <xdr:spPr>
        <a:xfrm>
          <a:off x="3746500" y="6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34676</xdr:rowOff>
    </xdr:from>
    <xdr:ext cx="534377" cy="259045"/>
    <xdr:sp macro="" textlink="">
      <xdr:nvSpPr>
        <xdr:cNvPr id="83" name="テキスト ボックス 82"/>
        <xdr:cNvSpPr txBox="1"/>
      </xdr:nvSpPr>
      <xdr:spPr>
        <a:xfrm>
          <a:off x="3530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17348</xdr:rowOff>
    </xdr:from>
    <xdr:to>
      <xdr:col>15</xdr:col>
      <xdr:colOff>101600</xdr:colOff>
      <xdr:row>37</xdr:row>
      <xdr:rowOff>118948</xdr:rowOff>
    </xdr:to>
    <xdr:sp macro="" textlink="">
      <xdr:nvSpPr>
        <xdr:cNvPr id="84" name="楕円 83"/>
        <xdr:cNvSpPr/>
      </xdr:nvSpPr>
      <xdr:spPr>
        <a:xfrm>
          <a:off x="2857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110075</xdr:rowOff>
    </xdr:from>
    <xdr:ext cx="534377" cy="259045"/>
    <xdr:sp macro="" textlink="">
      <xdr:nvSpPr>
        <xdr:cNvPr id="85" name="テキスト ボックス 84"/>
        <xdr:cNvSpPr txBox="1"/>
      </xdr:nvSpPr>
      <xdr:spPr>
        <a:xfrm>
          <a:off x="2641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102007</xdr:rowOff>
    </xdr:from>
    <xdr:to>
      <xdr:col>10</xdr:col>
      <xdr:colOff>165100</xdr:colOff>
      <xdr:row>37</xdr:row>
      <xdr:rowOff>32157</xdr:rowOff>
    </xdr:to>
    <xdr:sp macro="" textlink="">
      <xdr:nvSpPr>
        <xdr:cNvPr id="86" name="楕円 85"/>
        <xdr:cNvSpPr/>
      </xdr:nvSpPr>
      <xdr:spPr>
        <a:xfrm>
          <a:off x="19685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23284</xdr:rowOff>
    </xdr:from>
    <xdr:ext cx="534377" cy="259045"/>
    <xdr:sp macro="" textlink="">
      <xdr:nvSpPr>
        <xdr:cNvPr id="87" name="テキスト ボックス 86"/>
        <xdr:cNvSpPr txBox="1"/>
      </xdr:nvSpPr>
      <xdr:spPr>
        <a:xfrm>
          <a:off x="1752111" y="63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97206</xdr:rowOff>
    </xdr:from>
    <xdr:to>
      <xdr:col>6</xdr:col>
      <xdr:colOff>38100</xdr:colOff>
      <xdr:row>37</xdr:row>
      <xdr:rowOff>27356</xdr:rowOff>
    </xdr:to>
    <xdr:sp macro="" textlink="">
      <xdr:nvSpPr>
        <xdr:cNvPr id="88" name="楕円 87"/>
        <xdr:cNvSpPr/>
      </xdr:nvSpPr>
      <xdr:spPr>
        <a:xfrm>
          <a:off x="1079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18483</xdr:rowOff>
    </xdr:from>
    <xdr:ext cx="534377" cy="259045"/>
    <xdr:sp macro="" textlink="">
      <xdr:nvSpPr>
        <xdr:cNvPr id="89" name="テキスト ボックス 88"/>
        <xdr:cNvSpPr txBox="1"/>
      </xdr:nvSpPr>
      <xdr:spPr>
        <a:xfrm>
          <a:off x="863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35426</xdr:rowOff>
    </xdr:from>
    <xdr:to>
      <xdr:col>24</xdr:col>
      <xdr:colOff>63500</xdr:colOff>
      <xdr:row>56</xdr:row>
      <xdr:rowOff>167687</xdr:rowOff>
    </xdr:to>
    <xdr:cxnSp macro="">
      <xdr:nvCxnSpPr>
        <xdr:cNvPr id="121" name="直線コネクタ 120"/>
        <xdr:cNvCxnSpPr/>
      </xdr:nvCxnSpPr>
      <xdr:spPr>
        <a:xfrm flipV="1">
          <a:off x="3797300" y="9636626"/>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167687</xdr:rowOff>
    </xdr:from>
    <xdr:to>
      <xdr:col>19</xdr:col>
      <xdr:colOff>177800</xdr:colOff>
      <xdr:row>57</xdr:row>
      <xdr:rowOff>22983</xdr:rowOff>
    </xdr:to>
    <xdr:cxnSp macro="">
      <xdr:nvCxnSpPr>
        <xdr:cNvPr id="124" name="直線コネクタ 123"/>
        <xdr:cNvCxnSpPr/>
      </xdr:nvCxnSpPr>
      <xdr:spPr>
        <a:xfrm flipV="1">
          <a:off x="2908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22983</xdr:rowOff>
    </xdr:from>
    <xdr:to>
      <xdr:col>15</xdr:col>
      <xdr:colOff>50800</xdr:colOff>
      <xdr:row>57</xdr:row>
      <xdr:rowOff>167753</xdr:rowOff>
    </xdr:to>
    <xdr:cxnSp macro="">
      <xdr:nvCxnSpPr>
        <xdr:cNvPr id="127" name="直線コネクタ 126"/>
        <xdr:cNvCxnSpPr/>
      </xdr:nvCxnSpPr>
      <xdr:spPr>
        <a:xfrm flipV="1">
          <a:off x="2019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167753</xdr:rowOff>
    </xdr:from>
    <xdr:to>
      <xdr:col>10</xdr:col>
      <xdr:colOff>114300</xdr:colOff>
      <xdr:row>58</xdr:row>
      <xdr:rowOff>18248</xdr:rowOff>
    </xdr:to>
    <xdr:cxnSp macro="">
      <xdr:nvCxnSpPr>
        <xdr:cNvPr id="130" name="直線コネクタ 129"/>
        <xdr:cNvCxnSpPr/>
      </xdr:nvCxnSpPr>
      <xdr:spPr>
        <a:xfrm flipV="1">
          <a:off x="1130300" y="994040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156076</xdr:rowOff>
    </xdr:from>
    <xdr:to>
      <xdr:col>24</xdr:col>
      <xdr:colOff>114300</xdr:colOff>
      <xdr:row>56</xdr:row>
      <xdr:rowOff>86226</xdr:rowOff>
    </xdr:to>
    <xdr:sp macro="" textlink="">
      <xdr:nvSpPr>
        <xdr:cNvPr id="140" name="楕円 139"/>
        <xdr:cNvSpPr/>
      </xdr:nvSpPr>
      <xdr:spPr>
        <a:xfrm>
          <a:off x="45847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134503</xdr:rowOff>
    </xdr:from>
    <xdr:ext cx="534377" cy="259045"/>
    <xdr:sp macro="" textlink="">
      <xdr:nvSpPr>
        <xdr:cNvPr id="141" name="物件費該当値テキスト"/>
        <xdr:cNvSpPr txBox="1"/>
      </xdr:nvSpPr>
      <xdr:spPr>
        <a:xfrm>
          <a:off x="4686300" y="95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116887</xdr:rowOff>
    </xdr:from>
    <xdr:to>
      <xdr:col>20</xdr:col>
      <xdr:colOff>38100</xdr:colOff>
      <xdr:row>57</xdr:row>
      <xdr:rowOff>47037</xdr:rowOff>
    </xdr:to>
    <xdr:sp macro="" textlink="">
      <xdr:nvSpPr>
        <xdr:cNvPr id="142" name="楕円 141"/>
        <xdr:cNvSpPr/>
      </xdr:nvSpPr>
      <xdr:spPr>
        <a:xfrm>
          <a:off x="3746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38164</xdr:rowOff>
    </xdr:from>
    <xdr:ext cx="534377" cy="259045"/>
    <xdr:sp macro="" textlink="">
      <xdr:nvSpPr>
        <xdr:cNvPr id="143" name="テキスト ボックス 142"/>
        <xdr:cNvSpPr txBox="1"/>
      </xdr:nvSpPr>
      <xdr:spPr>
        <a:xfrm>
          <a:off x="3530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143633</xdr:rowOff>
    </xdr:from>
    <xdr:to>
      <xdr:col>15</xdr:col>
      <xdr:colOff>101600</xdr:colOff>
      <xdr:row>57</xdr:row>
      <xdr:rowOff>73783</xdr:rowOff>
    </xdr:to>
    <xdr:sp macro="" textlink="">
      <xdr:nvSpPr>
        <xdr:cNvPr id="144" name="楕円 143"/>
        <xdr:cNvSpPr/>
      </xdr:nvSpPr>
      <xdr:spPr>
        <a:xfrm>
          <a:off x="2857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64910</xdr:rowOff>
    </xdr:from>
    <xdr:ext cx="534377" cy="259045"/>
    <xdr:sp macro="" textlink="">
      <xdr:nvSpPr>
        <xdr:cNvPr id="145" name="テキスト ボックス 144"/>
        <xdr:cNvSpPr txBox="1"/>
      </xdr:nvSpPr>
      <xdr:spPr>
        <a:xfrm>
          <a:off x="2641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116953</xdr:rowOff>
    </xdr:from>
    <xdr:to>
      <xdr:col>10</xdr:col>
      <xdr:colOff>165100</xdr:colOff>
      <xdr:row>58</xdr:row>
      <xdr:rowOff>47103</xdr:rowOff>
    </xdr:to>
    <xdr:sp macro="" textlink="">
      <xdr:nvSpPr>
        <xdr:cNvPr id="146" name="楕円 145"/>
        <xdr:cNvSpPr/>
      </xdr:nvSpPr>
      <xdr:spPr>
        <a:xfrm>
          <a:off x="1968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38230</xdr:rowOff>
    </xdr:from>
    <xdr:ext cx="534377" cy="259045"/>
    <xdr:sp macro="" textlink="">
      <xdr:nvSpPr>
        <xdr:cNvPr id="147" name="テキスト ボックス 146"/>
        <xdr:cNvSpPr txBox="1"/>
      </xdr:nvSpPr>
      <xdr:spPr>
        <a:xfrm>
          <a:off x="1752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138898</xdr:rowOff>
    </xdr:from>
    <xdr:to>
      <xdr:col>6</xdr:col>
      <xdr:colOff>38100</xdr:colOff>
      <xdr:row>58</xdr:row>
      <xdr:rowOff>69048</xdr:rowOff>
    </xdr:to>
    <xdr:sp macro="" textlink="">
      <xdr:nvSpPr>
        <xdr:cNvPr id="148" name="楕円 147"/>
        <xdr:cNvSpPr/>
      </xdr:nvSpPr>
      <xdr:spPr>
        <a:xfrm>
          <a:off x="1079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60175</xdr:rowOff>
    </xdr:from>
    <xdr:ext cx="534377" cy="259045"/>
    <xdr:sp macro="" textlink="">
      <xdr:nvSpPr>
        <xdr:cNvPr id="149" name="テキスト ボックス 148"/>
        <xdr:cNvSpPr txBox="1"/>
      </xdr:nvSpPr>
      <xdr:spPr>
        <a:xfrm>
          <a:off x="863111" y="10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15602</xdr:rowOff>
    </xdr:from>
    <xdr:to>
      <xdr:col>24</xdr:col>
      <xdr:colOff>63500</xdr:colOff>
      <xdr:row>77</xdr:row>
      <xdr:rowOff>42872</xdr:rowOff>
    </xdr:to>
    <xdr:cxnSp macro="">
      <xdr:nvCxnSpPr>
        <xdr:cNvPr id="180" name="直線コネクタ 179"/>
        <xdr:cNvCxnSpPr/>
      </xdr:nvCxnSpPr>
      <xdr:spPr>
        <a:xfrm>
          <a:off x="3797300" y="13217252"/>
          <a:ext cx="8382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43852</xdr:rowOff>
    </xdr:from>
    <xdr:to>
      <xdr:col>19</xdr:col>
      <xdr:colOff>177800</xdr:colOff>
      <xdr:row>77</xdr:row>
      <xdr:rowOff>15602</xdr:rowOff>
    </xdr:to>
    <xdr:cxnSp macro="">
      <xdr:nvCxnSpPr>
        <xdr:cNvPr id="183" name="直線コネクタ 182"/>
        <xdr:cNvCxnSpPr/>
      </xdr:nvCxnSpPr>
      <xdr:spPr>
        <a:xfrm>
          <a:off x="2908300" y="12559702"/>
          <a:ext cx="8890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43852</xdr:rowOff>
    </xdr:from>
    <xdr:to>
      <xdr:col>15</xdr:col>
      <xdr:colOff>50800</xdr:colOff>
      <xdr:row>77</xdr:row>
      <xdr:rowOff>36993</xdr:rowOff>
    </xdr:to>
    <xdr:cxnSp macro="">
      <xdr:nvCxnSpPr>
        <xdr:cNvPr id="186" name="直線コネクタ 185"/>
        <xdr:cNvCxnSpPr/>
      </xdr:nvCxnSpPr>
      <xdr:spPr>
        <a:xfrm flipV="1">
          <a:off x="2019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157824</xdr:rowOff>
    </xdr:from>
    <xdr:to>
      <xdr:col>10</xdr:col>
      <xdr:colOff>114300</xdr:colOff>
      <xdr:row>77</xdr:row>
      <xdr:rowOff>36993</xdr:rowOff>
    </xdr:to>
    <xdr:cxnSp macro="">
      <xdr:nvCxnSpPr>
        <xdr:cNvPr id="189" name="直線コネクタ 188"/>
        <xdr:cNvCxnSpPr/>
      </xdr:nvCxnSpPr>
      <xdr:spPr>
        <a:xfrm>
          <a:off x="1130300" y="1318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163522</xdr:rowOff>
    </xdr:from>
    <xdr:to>
      <xdr:col>24</xdr:col>
      <xdr:colOff>114300</xdr:colOff>
      <xdr:row>77</xdr:row>
      <xdr:rowOff>93672</xdr:rowOff>
    </xdr:to>
    <xdr:sp macro="" textlink="">
      <xdr:nvSpPr>
        <xdr:cNvPr id="199" name="楕円 198"/>
        <xdr:cNvSpPr/>
      </xdr:nvSpPr>
      <xdr:spPr>
        <a:xfrm>
          <a:off x="45847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141949</xdr:rowOff>
    </xdr:from>
    <xdr:ext cx="469744" cy="259045"/>
    <xdr:sp macro="" textlink="">
      <xdr:nvSpPr>
        <xdr:cNvPr id="200" name="維持補修費該当値テキスト"/>
        <xdr:cNvSpPr txBox="1"/>
      </xdr:nvSpPr>
      <xdr:spPr>
        <a:xfrm>
          <a:off x="4686300" y="131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136252</xdr:rowOff>
    </xdr:from>
    <xdr:to>
      <xdr:col>20</xdr:col>
      <xdr:colOff>38100</xdr:colOff>
      <xdr:row>77</xdr:row>
      <xdr:rowOff>66402</xdr:rowOff>
    </xdr:to>
    <xdr:sp macro="" textlink="">
      <xdr:nvSpPr>
        <xdr:cNvPr id="201" name="楕円 200"/>
        <xdr:cNvSpPr/>
      </xdr:nvSpPr>
      <xdr:spPr>
        <a:xfrm>
          <a:off x="37465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57529</xdr:rowOff>
    </xdr:from>
    <xdr:ext cx="469744" cy="259045"/>
    <xdr:sp macro="" textlink="">
      <xdr:nvSpPr>
        <xdr:cNvPr id="202" name="テキスト ボックス 201"/>
        <xdr:cNvSpPr txBox="1"/>
      </xdr:nvSpPr>
      <xdr:spPr>
        <a:xfrm>
          <a:off x="3562428" y="132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164502</xdr:rowOff>
    </xdr:from>
    <xdr:to>
      <xdr:col>15</xdr:col>
      <xdr:colOff>101600</xdr:colOff>
      <xdr:row>73</xdr:row>
      <xdr:rowOff>94652</xdr:rowOff>
    </xdr:to>
    <xdr:sp macro="" textlink="">
      <xdr:nvSpPr>
        <xdr:cNvPr id="203" name="楕円 202"/>
        <xdr:cNvSpPr/>
      </xdr:nvSpPr>
      <xdr:spPr>
        <a:xfrm>
          <a:off x="2857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111179</xdr:rowOff>
    </xdr:from>
    <xdr:ext cx="469744" cy="259045"/>
    <xdr:sp macro="" textlink="">
      <xdr:nvSpPr>
        <xdr:cNvPr id="204" name="テキスト ボックス 203"/>
        <xdr:cNvSpPr txBox="1"/>
      </xdr:nvSpPr>
      <xdr:spPr>
        <a:xfrm>
          <a:off x="2673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157643</xdr:rowOff>
    </xdr:from>
    <xdr:to>
      <xdr:col>10</xdr:col>
      <xdr:colOff>165100</xdr:colOff>
      <xdr:row>77</xdr:row>
      <xdr:rowOff>87793</xdr:rowOff>
    </xdr:to>
    <xdr:sp macro="" textlink="">
      <xdr:nvSpPr>
        <xdr:cNvPr id="205" name="楕円 204"/>
        <xdr:cNvSpPr/>
      </xdr:nvSpPr>
      <xdr:spPr>
        <a:xfrm>
          <a:off x="1968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78920</xdr:rowOff>
    </xdr:from>
    <xdr:ext cx="469744" cy="259045"/>
    <xdr:sp macro="" textlink="">
      <xdr:nvSpPr>
        <xdr:cNvPr id="206" name="テキスト ボックス 205"/>
        <xdr:cNvSpPr txBox="1"/>
      </xdr:nvSpPr>
      <xdr:spPr>
        <a:xfrm>
          <a:off x="1784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107024</xdr:rowOff>
    </xdr:from>
    <xdr:to>
      <xdr:col>6</xdr:col>
      <xdr:colOff>38100</xdr:colOff>
      <xdr:row>77</xdr:row>
      <xdr:rowOff>37174</xdr:rowOff>
    </xdr:to>
    <xdr:sp macro="" textlink="">
      <xdr:nvSpPr>
        <xdr:cNvPr id="207" name="楕円 206"/>
        <xdr:cNvSpPr/>
      </xdr:nvSpPr>
      <xdr:spPr>
        <a:xfrm>
          <a:off x="1079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28301</xdr:rowOff>
    </xdr:from>
    <xdr:ext cx="469744" cy="259045"/>
    <xdr:sp macro="" textlink="">
      <xdr:nvSpPr>
        <xdr:cNvPr id="208" name="テキスト ボックス 207"/>
        <xdr:cNvSpPr txBox="1"/>
      </xdr:nvSpPr>
      <xdr:spPr>
        <a:xfrm>
          <a:off x="895428"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50051</xdr:rowOff>
    </xdr:from>
    <xdr:to>
      <xdr:col>24</xdr:col>
      <xdr:colOff>63500</xdr:colOff>
      <xdr:row>94</xdr:row>
      <xdr:rowOff>115430</xdr:rowOff>
    </xdr:to>
    <xdr:cxnSp macro="">
      <xdr:nvCxnSpPr>
        <xdr:cNvPr id="238" name="直線コネクタ 237"/>
        <xdr:cNvCxnSpPr/>
      </xdr:nvCxnSpPr>
      <xdr:spPr>
        <a:xfrm flipV="1">
          <a:off x="3797300" y="15994901"/>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115430</xdr:rowOff>
    </xdr:from>
    <xdr:to>
      <xdr:col>19</xdr:col>
      <xdr:colOff>177800</xdr:colOff>
      <xdr:row>94</xdr:row>
      <xdr:rowOff>155321</xdr:rowOff>
    </xdr:to>
    <xdr:cxnSp macro="">
      <xdr:nvCxnSpPr>
        <xdr:cNvPr id="241" name="直線コネクタ 240"/>
        <xdr:cNvCxnSpPr/>
      </xdr:nvCxnSpPr>
      <xdr:spPr>
        <a:xfrm flipV="1">
          <a:off x="2908300" y="1623173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155321</xdr:rowOff>
    </xdr:from>
    <xdr:to>
      <xdr:col>15</xdr:col>
      <xdr:colOff>50800</xdr:colOff>
      <xdr:row>95</xdr:row>
      <xdr:rowOff>89827</xdr:rowOff>
    </xdr:to>
    <xdr:cxnSp macro="">
      <xdr:nvCxnSpPr>
        <xdr:cNvPr id="244" name="直線コネクタ 243"/>
        <xdr:cNvCxnSpPr/>
      </xdr:nvCxnSpPr>
      <xdr:spPr>
        <a:xfrm flipV="1">
          <a:off x="2019300" y="16271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89827</xdr:rowOff>
    </xdr:from>
    <xdr:to>
      <xdr:col>10</xdr:col>
      <xdr:colOff>114300</xdr:colOff>
      <xdr:row>96</xdr:row>
      <xdr:rowOff>164809</xdr:rowOff>
    </xdr:to>
    <xdr:cxnSp macro="">
      <xdr:nvCxnSpPr>
        <xdr:cNvPr id="247" name="直線コネクタ 246"/>
        <xdr:cNvCxnSpPr/>
      </xdr:nvCxnSpPr>
      <xdr:spPr>
        <a:xfrm flipV="1">
          <a:off x="1130300" y="16377577"/>
          <a:ext cx="8890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170701</xdr:rowOff>
    </xdr:from>
    <xdr:to>
      <xdr:col>24</xdr:col>
      <xdr:colOff>114300</xdr:colOff>
      <xdr:row>93</xdr:row>
      <xdr:rowOff>100851</xdr:rowOff>
    </xdr:to>
    <xdr:sp macro="" textlink="">
      <xdr:nvSpPr>
        <xdr:cNvPr id="257" name="楕円 256"/>
        <xdr:cNvSpPr/>
      </xdr:nvSpPr>
      <xdr:spPr>
        <a:xfrm>
          <a:off x="4584700" y="15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22128</xdr:rowOff>
    </xdr:from>
    <xdr:ext cx="534377" cy="259045"/>
    <xdr:sp macro="" textlink="">
      <xdr:nvSpPr>
        <xdr:cNvPr id="258" name="扶助費該当値テキスト"/>
        <xdr:cNvSpPr txBox="1"/>
      </xdr:nvSpPr>
      <xdr:spPr>
        <a:xfrm>
          <a:off x="4686300" y="157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64630</xdr:rowOff>
    </xdr:from>
    <xdr:to>
      <xdr:col>20</xdr:col>
      <xdr:colOff>38100</xdr:colOff>
      <xdr:row>94</xdr:row>
      <xdr:rowOff>166230</xdr:rowOff>
    </xdr:to>
    <xdr:sp macro="" textlink="">
      <xdr:nvSpPr>
        <xdr:cNvPr id="259" name="楕円 258"/>
        <xdr:cNvSpPr/>
      </xdr:nvSpPr>
      <xdr:spPr>
        <a:xfrm>
          <a:off x="3746500" y="161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11307</xdr:rowOff>
    </xdr:from>
    <xdr:ext cx="534377" cy="259045"/>
    <xdr:sp macro="" textlink="">
      <xdr:nvSpPr>
        <xdr:cNvPr id="260" name="テキスト ボックス 259"/>
        <xdr:cNvSpPr txBox="1"/>
      </xdr:nvSpPr>
      <xdr:spPr>
        <a:xfrm>
          <a:off x="3530111"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104521</xdr:rowOff>
    </xdr:from>
    <xdr:to>
      <xdr:col>15</xdr:col>
      <xdr:colOff>101600</xdr:colOff>
      <xdr:row>95</xdr:row>
      <xdr:rowOff>34671</xdr:rowOff>
    </xdr:to>
    <xdr:sp macro="" textlink="">
      <xdr:nvSpPr>
        <xdr:cNvPr id="261" name="楕円 260"/>
        <xdr:cNvSpPr/>
      </xdr:nvSpPr>
      <xdr:spPr>
        <a:xfrm>
          <a:off x="28575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51198</xdr:rowOff>
    </xdr:from>
    <xdr:ext cx="534377" cy="259045"/>
    <xdr:sp macro="" textlink="">
      <xdr:nvSpPr>
        <xdr:cNvPr id="262" name="テキスト ボックス 261"/>
        <xdr:cNvSpPr txBox="1"/>
      </xdr:nvSpPr>
      <xdr:spPr>
        <a:xfrm>
          <a:off x="2641111"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39027</xdr:rowOff>
    </xdr:from>
    <xdr:to>
      <xdr:col>10</xdr:col>
      <xdr:colOff>165100</xdr:colOff>
      <xdr:row>95</xdr:row>
      <xdr:rowOff>140627</xdr:rowOff>
    </xdr:to>
    <xdr:sp macro="" textlink="">
      <xdr:nvSpPr>
        <xdr:cNvPr id="263" name="楕円 262"/>
        <xdr:cNvSpPr/>
      </xdr:nvSpPr>
      <xdr:spPr>
        <a:xfrm>
          <a:off x="1968500" y="1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157154</xdr:rowOff>
    </xdr:from>
    <xdr:ext cx="534377" cy="259045"/>
    <xdr:sp macro="" textlink="">
      <xdr:nvSpPr>
        <xdr:cNvPr id="264" name="テキスト ボックス 263"/>
        <xdr:cNvSpPr txBox="1"/>
      </xdr:nvSpPr>
      <xdr:spPr>
        <a:xfrm>
          <a:off x="1752111"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114009</xdr:rowOff>
    </xdr:from>
    <xdr:to>
      <xdr:col>6</xdr:col>
      <xdr:colOff>38100</xdr:colOff>
      <xdr:row>97</xdr:row>
      <xdr:rowOff>44159</xdr:rowOff>
    </xdr:to>
    <xdr:sp macro="" textlink="">
      <xdr:nvSpPr>
        <xdr:cNvPr id="265" name="楕円 264"/>
        <xdr:cNvSpPr/>
      </xdr:nvSpPr>
      <xdr:spPr>
        <a:xfrm>
          <a:off x="1079500" y="165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60686</xdr:rowOff>
    </xdr:from>
    <xdr:ext cx="534377" cy="259045"/>
    <xdr:sp macro="" textlink="">
      <xdr:nvSpPr>
        <xdr:cNvPr id="266" name="テキスト ボックス 265"/>
        <xdr:cNvSpPr txBox="1"/>
      </xdr:nvSpPr>
      <xdr:spPr>
        <a:xfrm>
          <a:off x="863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23767</xdr:rowOff>
    </xdr:from>
    <xdr:to>
      <xdr:col>55</xdr:col>
      <xdr:colOff>0</xdr:colOff>
      <xdr:row>34</xdr:row>
      <xdr:rowOff>49272</xdr:rowOff>
    </xdr:to>
    <xdr:cxnSp macro="">
      <xdr:nvCxnSpPr>
        <xdr:cNvPr id="297" name="直線コネクタ 296"/>
        <xdr:cNvCxnSpPr/>
      </xdr:nvCxnSpPr>
      <xdr:spPr>
        <a:xfrm flipV="1">
          <a:off x="9639300" y="5853067"/>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49272</xdr:rowOff>
    </xdr:from>
    <xdr:to>
      <xdr:col>50</xdr:col>
      <xdr:colOff>114300</xdr:colOff>
      <xdr:row>35</xdr:row>
      <xdr:rowOff>31050</xdr:rowOff>
    </xdr:to>
    <xdr:cxnSp macro="">
      <xdr:nvCxnSpPr>
        <xdr:cNvPr id="300" name="直線コネクタ 299"/>
        <xdr:cNvCxnSpPr/>
      </xdr:nvCxnSpPr>
      <xdr:spPr>
        <a:xfrm flipV="1">
          <a:off x="8750300" y="5878572"/>
          <a:ext cx="8890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31050</xdr:rowOff>
    </xdr:from>
    <xdr:to>
      <xdr:col>45</xdr:col>
      <xdr:colOff>177800</xdr:colOff>
      <xdr:row>35</xdr:row>
      <xdr:rowOff>53567</xdr:rowOff>
    </xdr:to>
    <xdr:cxnSp macro="">
      <xdr:nvCxnSpPr>
        <xdr:cNvPr id="303" name="直線コネクタ 302"/>
        <xdr:cNvCxnSpPr/>
      </xdr:nvCxnSpPr>
      <xdr:spPr>
        <a:xfrm flipV="1">
          <a:off x="7861300" y="603180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21481</xdr:rowOff>
    </xdr:from>
    <xdr:to>
      <xdr:col>41</xdr:col>
      <xdr:colOff>50800</xdr:colOff>
      <xdr:row>35</xdr:row>
      <xdr:rowOff>53567</xdr:rowOff>
    </xdr:to>
    <xdr:cxnSp macro="">
      <xdr:nvCxnSpPr>
        <xdr:cNvPr id="306" name="直線コネクタ 305"/>
        <xdr:cNvCxnSpPr/>
      </xdr:nvCxnSpPr>
      <xdr:spPr>
        <a:xfrm>
          <a:off x="6972300" y="6022231"/>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144417</xdr:rowOff>
    </xdr:from>
    <xdr:to>
      <xdr:col>55</xdr:col>
      <xdr:colOff>50800</xdr:colOff>
      <xdr:row>34</xdr:row>
      <xdr:rowOff>74567</xdr:rowOff>
    </xdr:to>
    <xdr:sp macro="" textlink="">
      <xdr:nvSpPr>
        <xdr:cNvPr id="316" name="楕円 315"/>
        <xdr:cNvSpPr/>
      </xdr:nvSpPr>
      <xdr:spPr>
        <a:xfrm>
          <a:off x="10426700" y="58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167294</xdr:rowOff>
    </xdr:from>
    <xdr:ext cx="534377" cy="259045"/>
    <xdr:sp macro="" textlink="">
      <xdr:nvSpPr>
        <xdr:cNvPr id="317" name="補助費等該当値テキスト"/>
        <xdr:cNvSpPr txBox="1"/>
      </xdr:nvSpPr>
      <xdr:spPr>
        <a:xfrm>
          <a:off x="10528300" y="5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169922</xdr:rowOff>
    </xdr:from>
    <xdr:to>
      <xdr:col>50</xdr:col>
      <xdr:colOff>165100</xdr:colOff>
      <xdr:row>34</xdr:row>
      <xdr:rowOff>100072</xdr:rowOff>
    </xdr:to>
    <xdr:sp macro="" textlink="">
      <xdr:nvSpPr>
        <xdr:cNvPr id="318" name="楕円 317"/>
        <xdr:cNvSpPr/>
      </xdr:nvSpPr>
      <xdr:spPr>
        <a:xfrm>
          <a:off x="9588500" y="5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116599</xdr:rowOff>
    </xdr:from>
    <xdr:ext cx="534377" cy="259045"/>
    <xdr:sp macro="" textlink="">
      <xdr:nvSpPr>
        <xdr:cNvPr id="319" name="テキスト ボックス 318"/>
        <xdr:cNvSpPr txBox="1"/>
      </xdr:nvSpPr>
      <xdr:spPr>
        <a:xfrm>
          <a:off x="9372111" y="56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151700</xdr:rowOff>
    </xdr:from>
    <xdr:to>
      <xdr:col>46</xdr:col>
      <xdr:colOff>38100</xdr:colOff>
      <xdr:row>35</xdr:row>
      <xdr:rowOff>81850</xdr:rowOff>
    </xdr:to>
    <xdr:sp macro="" textlink="">
      <xdr:nvSpPr>
        <xdr:cNvPr id="320" name="楕円 319"/>
        <xdr:cNvSpPr/>
      </xdr:nvSpPr>
      <xdr:spPr>
        <a:xfrm>
          <a:off x="8699500" y="5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98377</xdr:rowOff>
    </xdr:from>
    <xdr:ext cx="534377" cy="259045"/>
    <xdr:sp macro="" textlink="">
      <xdr:nvSpPr>
        <xdr:cNvPr id="321" name="テキスト ボックス 320"/>
        <xdr:cNvSpPr txBox="1"/>
      </xdr:nvSpPr>
      <xdr:spPr>
        <a:xfrm>
          <a:off x="8483111" y="5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2767</xdr:rowOff>
    </xdr:from>
    <xdr:to>
      <xdr:col>41</xdr:col>
      <xdr:colOff>101600</xdr:colOff>
      <xdr:row>35</xdr:row>
      <xdr:rowOff>104367</xdr:rowOff>
    </xdr:to>
    <xdr:sp macro="" textlink="">
      <xdr:nvSpPr>
        <xdr:cNvPr id="322" name="楕円 321"/>
        <xdr:cNvSpPr/>
      </xdr:nvSpPr>
      <xdr:spPr>
        <a:xfrm>
          <a:off x="7810500" y="60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120894</xdr:rowOff>
    </xdr:from>
    <xdr:ext cx="534377" cy="259045"/>
    <xdr:sp macro="" textlink="">
      <xdr:nvSpPr>
        <xdr:cNvPr id="323" name="テキスト ボックス 322"/>
        <xdr:cNvSpPr txBox="1"/>
      </xdr:nvSpPr>
      <xdr:spPr>
        <a:xfrm>
          <a:off x="7594111" y="57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142131</xdr:rowOff>
    </xdr:from>
    <xdr:to>
      <xdr:col>36</xdr:col>
      <xdr:colOff>165100</xdr:colOff>
      <xdr:row>35</xdr:row>
      <xdr:rowOff>72281</xdr:rowOff>
    </xdr:to>
    <xdr:sp macro="" textlink="">
      <xdr:nvSpPr>
        <xdr:cNvPr id="324" name="楕円 323"/>
        <xdr:cNvSpPr/>
      </xdr:nvSpPr>
      <xdr:spPr>
        <a:xfrm>
          <a:off x="6921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88808</xdr:rowOff>
    </xdr:from>
    <xdr:ext cx="534377" cy="259045"/>
    <xdr:sp macro="" textlink="">
      <xdr:nvSpPr>
        <xdr:cNvPr id="325" name="テキスト ボックス 324"/>
        <xdr:cNvSpPr txBox="1"/>
      </xdr:nvSpPr>
      <xdr:spPr>
        <a:xfrm>
          <a:off x="6705111" y="57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97185</xdr:rowOff>
    </xdr:from>
    <xdr:to>
      <xdr:col>55</xdr:col>
      <xdr:colOff>0</xdr:colOff>
      <xdr:row>57</xdr:row>
      <xdr:rowOff>40653</xdr:rowOff>
    </xdr:to>
    <xdr:cxnSp macro="">
      <xdr:nvCxnSpPr>
        <xdr:cNvPr id="352" name="直線コネクタ 351"/>
        <xdr:cNvCxnSpPr/>
      </xdr:nvCxnSpPr>
      <xdr:spPr>
        <a:xfrm>
          <a:off x="9639300" y="9698385"/>
          <a:ext cx="838200" cy="1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20782</xdr:rowOff>
    </xdr:from>
    <xdr:to>
      <xdr:col>50</xdr:col>
      <xdr:colOff>114300</xdr:colOff>
      <xdr:row>56</xdr:row>
      <xdr:rowOff>97185</xdr:rowOff>
    </xdr:to>
    <xdr:cxnSp macro="">
      <xdr:nvCxnSpPr>
        <xdr:cNvPr id="355" name="直線コネクタ 354"/>
        <xdr:cNvCxnSpPr/>
      </xdr:nvCxnSpPr>
      <xdr:spPr>
        <a:xfrm>
          <a:off x="8750300" y="9621982"/>
          <a:ext cx="8890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20782</xdr:rowOff>
    </xdr:from>
    <xdr:to>
      <xdr:col>45</xdr:col>
      <xdr:colOff>177800</xdr:colOff>
      <xdr:row>57</xdr:row>
      <xdr:rowOff>44081</xdr:rowOff>
    </xdr:to>
    <xdr:cxnSp macro="">
      <xdr:nvCxnSpPr>
        <xdr:cNvPr id="358" name="直線コネクタ 357"/>
        <xdr:cNvCxnSpPr/>
      </xdr:nvCxnSpPr>
      <xdr:spPr>
        <a:xfrm flipV="1">
          <a:off x="7861300" y="9621982"/>
          <a:ext cx="889000" cy="1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44081</xdr:rowOff>
    </xdr:from>
    <xdr:to>
      <xdr:col>41</xdr:col>
      <xdr:colOff>50800</xdr:colOff>
      <xdr:row>57</xdr:row>
      <xdr:rowOff>66420</xdr:rowOff>
    </xdr:to>
    <xdr:cxnSp macro="">
      <xdr:nvCxnSpPr>
        <xdr:cNvPr id="361" name="直線コネクタ 360"/>
        <xdr:cNvCxnSpPr/>
      </xdr:nvCxnSpPr>
      <xdr:spPr>
        <a:xfrm flipV="1">
          <a:off x="6972300" y="9816731"/>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161303</xdr:rowOff>
    </xdr:from>
    <xdr:to>
      <xdr:col>55</xdr:col>
      <xdr:colOff>50800</xdr:colOff>
      <xdr:row>57</xdr:row>
      <xdr:rowOff>91453</xdr:rowOff>
    </xdr:to>
    <xdr:sp macro="" textlink="">
      <xdr:nvSpPr>
        <xdr:cNvPr id="371" name="楕円 370"/>
        <xdr:cNvSpPr/>
      </xdr:nvSpPr>
      <xdr:spPr>
        <a:xfrm>
          <a:off x="10426700" y="9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139730</xdr:rowOff>
    </xdr:from>
    <xdr:ext cx="534377" cy="259045"/>
    <xdr:sp macro="" textlink="">
      <xdr:nvSpPr>
        <xdr:cNvPr id="372" name="普通建設事業費該当値テキスト"/>
        <xdr:cNvSpPr txBox="1"/>
      </xdr:nvSpPr>
      <xdr:spPr>
        <a:xfrm>
          <a:off x="10528300" y="9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46385</xdr:rowOff>
    </xdr:from>
    <xdr:to>
      <xdr:col>50</xdr:col>
      <xdr:colOff>165100</xdr:colOff>
      <xdr:row>56</xdr:row>
      <xdr:rowOff>147985</xdr:rowOff>
    </xdr:to>
    <xdr:sp macro="" textlink="">
      <xdr:nvSpPr>
        <xdr:cNvPr id="373" name="楕円 372"/>
        <xdr:cNvSpPr/>
      </xdr:nvSpPr>
      <xdr:spPr>
        <a:xfrm>
          <a:off x="9588500" y="96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164512</xdr:rowOff>
    </xdr:from>
    <xdr:ext cx="534377" cy="259045"/>
    <xdr:sp macro="" textlink="">
      <xdr:nvSpPr>
        <xdr:cNvPr id="374" name="テキスト ボックス 373"/>
        <xdr:cNvSpPr txBox="1"/>
      </xdr:nvSpPr>
      <xdr:spPr>
        <a:xfrm>
          <a:off x="9372111" y="94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141432</xdr:rowOff>
    </xdr:from>
    <xdr:to>
      <xdr:col>46</xdr:col>
      <xdr:colOff>38100</xdr:colOff>
      <xdr:row>56</xdr:row>
      <xdr:rowOff>71582</xdr:rowOff>
    </xdr:to>
    <xdr:sp macro="" textlink="">
      <xdr:nvSpPr>
        <xdr:cNvPr id="375" name="楕円 374"/>
        <xdr:cNvSpPr/>
      </xdr:nvSpPr>
      <xdr:spPr>
        <a:xfrm>
          <a:off x="8699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88109</xdr:rowOff>
    </xdr:from>
    <xdr:ext cx="599010" cy="259045"/>
    <xdr:sp macro="" textlink="">
      <xdr:nvSpPr>
        <xdr:cNvPr id="376" name="テキスト ボックス 375"/>
        <xdr:cNvSpPr txBox="1"/>
      </xdr:nvSpPr>
      <xdr:spPr>
        <a:xfrm>
          <a:off x="8450795" y="93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164731</xdr:rowOff>
    </xdr:from>
    <xdr:to>
      <xdr:col>41</xdr:col>
      <xdr:colOff>101600</xdr:colOff>
      <xdr:row>57</xdr:row>
      <xdr:rowOff>94881</xdr:rowOff>
    </xdr:to>
    <xdr:sp macro="" textlink="">
      <xdr:nvSpPr>
        <xdr:cNvPr id="377" name="楕円 376"/>
        <xdr:cNvSpPr/>
      </xdr:nvSpPr>
      <xdr:spPr>
        <a:xfrm>
          <a:off x="7810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86008</xdr:rowOff>
    </xdr:from>
    <xdr:ext cx="534377" cy="259045"/>
    <xdr:sp macro="" textlink="">
      <xdr:nvSpPr>
        <xdr:cNvPr id="378" name="テキスト ボックス 377"/>
        <xdr:cNvSpPr txBox="1"/>
      </xdr:nvSpPr>
      <xdr:spPr>
        <a:xfrm>
          <a:off x="7594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15620</xdr:rowOff>
    </xdr:from>
    <xdr:to>
      <xdr:col>36</xdr:col>
      <xdr:colOff>165100</xdr:colOff>
      <xdr:row>57</xdr:row>
      <xdr:rowOff>117220</xdr:rowOff>
    </xdr:to>
    <xdr:sp macro="" textlink="">
      <xdr:nvSpPr>
        <xdr:cNvPr id="379" name="楕円 378"/>
        <xdr:cNvSpPr/>
      </xdr:nvSpPr>
      <xdr:spPr>
        <a:xfrm>
          <a:off x="6921500" y="9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133747</xdr:rowOff>
    </xdr:from>
    <xdr:ext cx="534377" cy="259045"/>
    <xdr:sp macro="" textlink="">
      <xdr:nvSpPr>
        <xdr:cNvPr id="380" name="テキスト ボックス 379"/>
        <xdr:cNvSpPr txBox="1"/>
      </xdr:nvSpPr>
      <xdr:spPr>
        <a:xfrm>
          <a:off x="6705111" y="9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123270</xdr:rowOff>
    </xdr:from>
    <xdr:to>
      <xdr:col>55</xdr:col>
      <xdr:colOff>0</xdr:colOff>
      <xdr:row>77</xdr:row>
      <xdr:rowOff>131973</xdr:rowOff>
    </xdr:to>
    <xdr:cxnSp macro="">
      <xdr:nvCxnSpPr>
        <xdr:cNvPr id="405" name="直線コネクタ 404"/>
        <xdr:cNvCxnSpPr/>
      </xdr:nvCxnSpPr>
      <xdr:spPr>
        <a:xfrm>
          <a:off x="9639300" y="13324920"/>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123270</xdr:rowOff>
    </xdr:from>
    <xdr:to>
      <xdr:col>50</xdr:col>
      <xdr:colOff>114300</xdr:colOff>
      <xdr:row>77</xdr:row>
      <xdr:rowOff>131197</xdr:rowOff>
    </xdr:to>
    <xdr:cxnSp macro="">
      <xdr:nvCxnSpPr>
        <xdr:cNvPr id="408" name="直線コネクタ 407"/>
        <xdr:cNvCxnSpPr/>
      </xdr:nvCxnSpPr>
      <xdr:spPr>
        <a:xfrm flipV="1">
          <a:off x="8750300" y="13324920"/>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131197</xdr:rowOff>
    </xdr:from>
    <xdr:to>
      <xdr:col>45</xdr:col>
      <xdr:colOff>177800</xdr:colOff>
      <xdr:row>77</xdr:row>
      <xdr:rowOff>137717</xdr:rowOff>
    </xdr:to>
    <xdr:cxnSp macro="">
      <xdr:nvCxnSpPr>
        <xdr:cNvPr id="411" name="直線コネクタ 410"/>
        <xdr:cNvCxnSpPr/>
      </xdr:nvCxnSpPr>
      <xdr:spPr>
        <a:xfrm flipV="1">
          <a:off x="7861300" y="13332847"/>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88711</xdr:rowOff>
    </xdr:from>
    <xdr:to>
      <xdr:col>41</xdr:col>
      <xdr:colOff>50800</xdr:colOff>
      <xdr:row>77</xdr:row>
      <xdr:rowOff>137717</xdr:rowOff>
    </xdr:to>
    <xdr:cxnSp macro="">
      <xdr:nvCxnSpPr>
        <xdr:cNvPr id="414" name="直線コネクタ 413"/>
        <xdr:cNvCxnSpPr/>
      </xdr:nvCxnSpPr>
      <xdr:spPr>
        <a:xfrm>
          <a:off x="6972300" y="13290361"/>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81173</xdr:rowOff>
    </xdr:from>
    <xdr:to>
      <xdr:col>55</xdr:col>
      <xdr:colOff>50800</xdr:colOff>
      <xdr:row>78</xdr:row>
      <xdr:rowOff>11323</xdr:rowOff>
    </xdr:to>
    <xdr:sp macro="" textlink="">
      <xdr:nvSpPr>
        <xdr:cNvPr id="424" name="楕円 423"/>
        <xdr:cNvSpPr/>
      </xdr:nvSpPr>
      <xdr:spPr>
        <a:xfrm>
          <a:off x="10426700" y="132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167550</xdr:rowOff>
    </xdr:from>
    <xdr:ext cx="534377" cy="259045"/>
    <xdr:sp macro="" textlink="">
      <xdr:nvSpPr>
        <xdr:cNvPr id="425" name="普通建設事業費 （ うち新規整備　）該当値テキスト"/>
        <xdr:cNvSpPr txBox="1"/>
      </xdr:nvSpPr>
      <xdr:spPr>
        <a:xfrm>
          <a:off x="10528300" y="131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72470</xdr:rowOff>
    </xdr:from>
    <xdr:to>
      <xdr:col>50</xdr:col>
      <xdr:colOff>165100</xdr:colOff>
      <xdr:row>78</xdr:row>
      <xdr:rowOff>2620</xdr:rowOff>
    </xdr:to>
    <xdr:sp macro="" textlink="">
      <xdr:nvSpPr>
        <xdr:cNvPr id="426" name="楕円 425"/>
        <xdr:cNvSpPr/>
      </xdr:nvSpPr>
      <xdr:spPr>
        <a:xfrm>
          <a:off x="9588500" y="132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19147</xdr:rowOff>
    </xdr:from>
    <xdr:ext cx="534377" cy="259045"/>
    <xdr:sp macro="" textlink="">
      <xdr:nvSpPr>
        <xdr:cNvPr id="427" name="テキスト ボックス 426"/>
        <xdr:cNvSpPr txBox="1"/>
      </xdr:nvSpPr>
      <xdr:spPr>
        <a:xfrm>
          <a:off x="9372111" y="130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80397</xdr:rowOff>
    </xdr:from>
    <xdr:to>
      <xdr:col>46</xdr:col>
      <xdr:colOff>38100</xdr:colOff>
      <xdr:row>78</xdr:row>
      <xdr:rowOff>10547</xdr:rowOff>
    </xdr:to>
    <xdr:sp macro="" textlink="">
      <xdr:nvSpPr>
        <xdr:cNvPr id="428" name="楕円 427"/>
        <xdr:cNvSpPr/>
      </xdr:nvSpPr>
      <xdr:spPr>
        <a:xfrm>
          <a:off x="8699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27074</xdr:rowOff>
    </xdr:from>
    <xdr:ext cx="534377" cy="259045"/>
    <xdr:sp macro="" textlink="">
      <xdr:nvSpPr>
        <xdr:cNvPr id="429" name="テキスト ボックス 428"/>
        <xdr:cNvSpPr txBox="1"/>
      </xdr:nvSpPr>
      <xdr:spPr>
        <a:xfrm>
          <a:off x="8483111" y="130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86917</xdr:rowOff>
    </xdr:from>
    <xdr:to>
      <xdr:col>41</xdr:col>
      <xdr:colOff>101600</xdr:colOff>
      <xdr:row>78</xdr:row>
      <xdr:rowOff>17067</xdr:rowOff>
    </xdr:to>
    <xdr:sp macro="" textlink="">
      <xdr:nvSpPr>
        <xdr:cNvPr id="430" name="楕円 429"/>
        <xdr:cNvSpPr/>
      </xdr:nvSpPr>
      <xdr:spPr>
        <a:xfrm>
          <a:off x="7810500" y="132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8194</xdr:rowOff>
    </xdr:from>
    <xdr:ext cx="534377" cy="259045"/>
    <xdr:sp macro="" textlink="">
      <xdr:nvSpPr>
        <xdr:cNvPr id="431" name="テキスト ボックス 430"/>
        <xdr:cNvSpPr txBox="1"/>
      </xdr:nvSpPr>
      <xdr:spPr>
        <a:xfrm>
          <a:off x="7594111" y="133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37911</xdr:rowOff>
    </xdr:from>
    <xdr:to>
      <xdr:col>36</xdr:col>
      <xdr:colOff>165100</xdr:colOff>
      <xdr:row>77</xdr:row>
      <xdr:rowOff>139511</xdr:rowOff>
    </xdr:to>
    <xdr:sp macro="" textlink="">
      <xdr:nvSpPr>
        <xdr:cNvPr id="432" name="楕円 431"/>
        <xdr:cNvSpPr/>
      </xdr:nvSpPr>
      <xdr:spPr>
        <a:xfrm>
          <a:off x="6921500" y="132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156038</xdr:rowOff>
    </xdr:from>
    <xdr:ext cx="534377" cy="259045"/>
    <xdr:sp macro="" textlink="">
      <xdr:nvSpPr>
        <xdr:cNvPr id="433" name="テキスト ボックス 432"/>
        <xdr:cNvSpPr txBox="1"/>
      </xdr:nvSpPr>
      <xdr:spPr>
        <a:xfrm>
          <a:off x="6705111" y="130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60891</xdr:rowOff>
    </xdr:from>
    <xdr:to>
      <xdr:col>55</xdr:col>
      <xdr:colOff>0</xdr:colOff>
      <xdr:row>95</xdr:row>
      <xdr:rowOff>149530</xdr:rowOff>
    </xdr:to>
    <xdr:cxnSp macro="">
      <xdr:nvCxnSpPr>
        <xdr:cNvPr id="462" name="直線コネクタ 461"/>
        <xdr:cNvCxnSpPr/>
      </xdr:nvCxnSpPr>
      <xdr:spPr>
        <a:xfrm>
          <a:off x="9639300" y="16005741"/>
          <a:ext cx="8382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60204</xdr:rowOff>
    </xdr:from>
    <xdr:to>
      <xdr:col>50</xdr:col>
      <xdr:colOff>114300</xdr:colOff>
      <xdr:row>93</xdr:row>
      <xdr:rowOff>60891</xdr:rowOff>
    </xdr:to>
    <xdr:cxnSp macro="">
      <xdr:nvCxnSpPr>
        <xdr:cNvPr id="465" name="直線コネクタ 464"/>
        <xdr:cNvCxnSpPr/>
      </xdr:nvCxnSpPr>
      <xdr:spPr>
        <a:xfrm>
          <a:off x="8750300" y="15662154"/>
          <a:ext cx="8890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60204</xdr:rowOff>
    </xdr:from>
    <xdr:to>
      <xdr:col>45</xdr:col>
      <xdr:colOff>177800</xdr:colOff>
      <xdr:row>95</xdr:row>
      <xdr:rowOff>49670</xdr:rowOff>
    </xdr:to>
    <xdr:cxnSp macro="">
      <xdr:nvCxnSpPr>
        <xdr:cNvPr id="468" name="直線コネクタ 467"/>
        <xdr:cNvCxnSpPr/>
      </xdr:nvCxnSpPr>
      <xdr:spPr>
        <a:xfrm flipV="1">
          <a:off x="7861300" y="15662154"/>
          <a:ext cx="889000" cy="6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49670</xdr:rowOff>
    </xdr:from>
    <xdr:to>
      <xdr:col>41</xdr:col>
      <xdr:colOff>50800</xdr:colOff>
      <xdr:row>96</xdr:row>
      <xdr:rowOff>169894</xdr:rowOff>
    </xdr:to>
    <xdr:cxnSp macro="">
      <xdr:nvCxnSpPr>
        <xdr:cNvPr id="471" name="直線コネクタ 470"/>
        <xdr:cNvCxnSpPr/>
      </xdr:nvCxnSpPr>
      <xdr:spPr>
        <a:xfrm flipV="1">
          <a:off x="6972300" y="16337420"/>
          <a:ext cx="889000" cy="2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98730</xdr:rowOff>
    </xdr:from>
    <xdr:to>
      <xdr:col>55</xdr:col>
      <xdr:colOff>50800</xdr:colOff>
      <xdr:row>96</xdr:row>
      <xdr:rowOff>28880</xdr:rowOff>
    </xdr:to>
    <xdr:sp macro="" textlink="">
      <xdr:nvSpPr>
        <xdr:cNvPr id="481" name="楕円 480"/>
        <xdr:cNvSpPr/>
      </xdr:nvSpPr>
      <xdr:spPr>
        <a:xfrm>
          <a:off x="104267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121607</xdr:rowOff>
    </xdr:from>
    <xdr:ext cx="534377" cy="259045"/>
    <xdr:sp macro="" textlink="">
      <xdr:nvSpPr>
        <xdr:cNvPr id="482" name="普通建設事業費 （ うち更新整備　）該当値テキスト"/>
        <xdr:cNvSpPr txBox="1"/>
      </xdr:nvSpPr>
      <xdr:spPr>
        <a:xfrm>
          <a:off x="10528300" y="162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10091</xdr:rowOff>
    </xdr:from>
    <xdr:to>
      <xdr:col>50</xdr:col>
      <xdr:colOff>165100</xdr:colOff>
      <xdr:row>93</xdr:row>
      <xdr:rowOff>111691</xdr:rowOff>
    </xdr:to>
    <xdr:sp macro="" textlink="">
      <xdr:nvSpPr>
        <xdr:cNvPr id="483" name="楕円 482"/>
        <xdr:cNvSpPr/>
      </xdr:nvSpPr>
      <xdr:spPr>
        <a:xfrm>
          <a:off x="9588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128218</xdr:rowOff>
    </xdr:from>
    <xdr:ext cx="534377" cy="259045"/>
    <xdr:sp macro="" textlink="">
      <xdr:nvSpPr>
        <xdr:cNvPr id="484" name="テキスト ボックス 483"/>
        <xdr:cNvSpPr txBox="1"/>
      </xdr:nvSpPr>
      <xdr:spPr>
        <a:xfrm>
          <a:off x="9372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9404</xdr:rowOff>
    </xdr:from>
    <xdr:to>
      <xdr:col>46</xdr:col>
      <xdr:colOff>38100</xdr:colOff>
      <xdr:row>91</xdr:row>
      <xdr:rowOff>111004</xdr:rowOff>
    </xdr:to>
    <xdr:sp macro="" textlink="">
      <xdr:nvSpPr>
        <xdr:cNvPr id="485" name="楕円 484"/>
        <xdr:cNvSpPr/>
      </xdr:nvSpPr>
      <xdr:spPr>
        <a:xfrm>
          <a:off x="8699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127531</xdr:rowOff>
    </xdr:from>
    <xdr:ext cx="534377" cy="259045"/>
    <xdr:sp macro="" textlink="">
      <xdr:nvSpPr>
        <xdr:cNvPr id="486" name="テキスト ボックス 485"/>
        <xdr:cNvSpPr txBox="1"/>
      </xdr:nvSpPr>
      <xdr:spPr>
        <a:xfrm>
          <a:off x="8483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170320</xdr:rowOff>
    </xdr:from>
    <xdr:to>
      <xdr:col>41</xdr:col>
      <xdr:colOff>101600</xdr:colOff>
      <xdr:row>95</xdr:row>
      <xdr:rowOff>100470</xdr:rowOff>
    </xdr:to>
    <xdr:sp macro="" textlink="">
      <xdr:nvSpPr>
        <xdr:cNvPr id="487" name="楕円 486"/>
        <xdr:cNvSpPr/>
      </xdr:nvSpPr>
      <xdr:spPr>
        <a:xfrm>
          <a:off x="7810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116997</xdr:rowOff>
    </xdr:from>
    <xdr:ext cx="534377" cy="259045"/>
    <xdr:sp macro="" textlink="">
      <xdr:nvSpPr>
        <xdr:cNvPr id="488" name="テキスト ボックス 487"/>
        <xdr:cNvSpPr txBox="1"/>
      </xdr:nvSpPr>
      <xdr:spPr>
        <a:xfrm>
          <a:off x="7594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119094</xdr:rowOff>
    </xdr:from>
    <xdr:to>
      <xdr:col>36</xdr:col>
      <xdr:colOff>165100</xdr:colOff>
      <xdr:row>97</xdr:row>
      <xdr:rowOff>49244</xdr:rowOff>
    </xdr:to>
    <xdr:sp macro="" textlink="">
      <xdr:nvSpPr>
        <xdr:cNvPr id="489" name="楕円 488"/>
        <xdr:cNvSpPr/>
      </xdr:nvSpPr>
      <xdr:spPr>
        <a:xfrm>
          <a:off x="6921500" y="165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40371</xdr:rowOff>
    </xdr:from>
    <xdr:ext cx="534377" cy="259045"/>
    <xdr:sp macro="" textlink="">
      <xdr:nvSpPr>
        <xdr:cNvPr id="490" name="テキスト ボックス 489"/>
        <xdr:cNvSpPr txBox="1"/>
      </xdr:nvSpPr>
      <xdr:spPr>
        <a:xfrm>
          <a:off x="6705111" y="166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97768</xdr:rowOff>
    </xdr:from>
    <xdr:to>
      <xdr:col>85</xdr:col>
      <xdr:colOff>127000</xdr:colOff>
      <xdr:row>39</xdr:row>
      <xdr:rowOff>98878</xdr:rowOff>
    </xdr:to>
    <xdr:cxnSp macro="">
      <xdr:nvCxnSpPr>
        <xdr:cNvPr id="521" name="直線コネクタ 520"/>
        <xdr:cNvCxnSpPr/>
      </xdr:nvCxnSpPr>
      <xdr:spPr>
        <a:xfrm>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97768</xdr:rowOff>
    </xdr:from>
    <xdr:to>
      <xdr:col>81</xdr:col>
      <xdr:colOff>50800</xdr:colOff>
      <xdr:row>39</xdr:row>
      <xdr:rowOff>98878</xdr:rowOff>
    </xdr:to>
    <xdr:cxnSp macro="">
      <xdr:nvCxnSpPr>
        <xdr:cNvPr id="524" name="直線コネクタ 523"/>
        <xdr:cNvCxnSpPr/>
      </xdr:nvCxnSpPr>
      <xdr:spPr>
        <a:xfrm flipV="1">
          <a:off x="14592300" y="6784318"/>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46968</xdr:rowOff>
    </xdr:from>
    <xdr:to>
      <xdr:col>81</xdr:col>
      <xdr:colOff>101600</xdr:colOff>
      <xdr:row>39</xdr:row>
      <xdr:rowOff>148568</xdr:rowOff>
    </xdr:to>
    <xdr:sp macro="" textlink="">
      <xdr:nvSpPr>
        <xdr:cNvPr id="542" name="楕円 541"/>
        <xdr:cNvSpPr/>
      </xdr:nvSpPr>
      <xdr:spPr>
        <a:xfrm>
          <a:off x="154305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139695</xdr:rowOff>
    </xdr:from>
    <xdr:ext cx="378565" cy="259045"/>
    <xdr:sp macro="" textlink="">
      <xdr:nvSpPr>
        <xdr:cNvPr id="543" name="テキスト ボックス 542"/>
        <xdr:cNvSpPr txBox="1"/>
      </xdr:nvSpPr>
      <xdr:spPr>
        <a:xfrm>
          <a:off x="15292017" y="682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128727</xdr:rowOff>
    </xdr:from>
    <xdr:to>
      <xdr:col>85</xdr:col>
      <xdr:colOff>127000</xdr:colOff>
      <xdr:row>71</xdr:row>
      <xdr:rowOff>101158</xdr:rowOff>
    </xdr:to>
    <xdr:cxnSp macro="">
      <xdr:nvCxnSpPr>
        <xdr:cNvPr id="625" name="直線コネクタ 624"/>
        <xdr:cNvCxnSpPr/>
      </xdr:nvCxnSpPr>
      <xdr:spPr>
        <a:xfrm>
          <a:off x="15481300" y="12130227"/>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128727</xdr:rowOff>
    </xdr:from>
    <xdr:to>
      <xdr:col>81</xdr:col>
      <xdr:colOff>50800</xdr:colOff>
      <xdr:row>70</xdr:row>
      <xdr:rowOff>138763</xdr:rowOff>
    </xdr:to>
    <xdr:cxnSp macro="">
      <xdr:nvCxnSpPr>
        <xdr:cNvPr id="628" name="直線コネクタ 627"/>
        <xdr:cNvCxnSpPr/>
      </xdr:nvCxnSpPr>
      <xdr:spPr>
        <a:xfrm flipV="1">
          <a:off x="14592300" y="1213022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138763</xdr:rowOff>
    </xdr:from>
    <xdr:to>
      <xdr:col>76</xdr:col>
      <xdr:colOff>114300</xdr:colOff>
      <xdr:row>70</xdr:row>
      <xdr:rowOff>140591</xdr:rowOff>
    </xdr:to>
    <xdr:cxnSp macro="">
      <xdr:nvCxnSpPr>
        <xdr:cNvPr id="631" name="直線コネクタ 630"/>
        <xdr:cNvCxnSpPr/>
      </xdr:nvCxnSpPr>
      <xdr:spPr>
        <a:xfrm flipV="1">
          <a:off x="13703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112451</xdr:rowOff>
    </xdr:from>
    <xdr:to>
      <xdr:col>71</xdr:col>
      <xdr:colOff>177800</xdr:colOff>
      <xdr:row>70</xdr:row>
      <xdr:rowOff>140591</xdr:rowOff>
    </xdr:to>
    <xdr:cxnSp macro="">
      <xdr:nvCxnSpPr>
        <xdr:cNvPr id="634" name="直線コネクタ 633"/>
        <xdr:cNvCxnSpPr/>
      </xdr:nvCxnSpPr>
      <xdr:spPr>
        <a:xfrm>
          <a:off x="12814300" y="1211395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50358</xdr:rowOff>
    </xdr:from>
    <xdr:to>
      <xdr:col>85</xdr:col>
      <xdr:colOff>177800</xdr:colOff>
      <xdr:row>71</xdr:row>
      <xdr:rowOff>151958</xdr:rowOff>
    </xdr:to>
    <xdr:sp macro="" textlink="">
      <xdr:nvSpPr>
        <xdr:cNvPr id="644" name="楕円 643"/>
        <xdr:cNvSpPr/>
      </xdr:nvSpPr>
      <xdr:spPr>
        <a:xfrm>
          <a:off x="162687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73235</xdr:rowOff>
    </xdr:from>
    <xdr:ext cx="534377" cy="259045"/>
    <xdr:sp macro="" textlink="">
      <xdr:nvSpPr>
        <xdr:cNvPr id="645" name="公債費該当値テキスト"/>
        <xdr:cNvSpPr txBox="1"/>
      </xdr:nvSpPr>
      <xdr:spPr>
        <a:xfrm>
          <a:off x="16370300" y="120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77927</xdr:rowOff>
    </xdr:from>
    <xdr:to>
      <xdr:col>81</xdr:col>
      <xdr:colOff>101600</xdr:colOff>
      <xdr:row>71</xdr:row>
      <xdr:rowOff>8077</xdr:rowOff>
    </xdr:to>
    <xdr:sp macro="" textlink="">
      <xdr:nvSpPr>
        <xdr:cNvPr id="646" name="楕円 645"/>
        <xdr:cNvSpPr/>
      </xdr:nvSpPr>
      <xdr:spPr>
        <a:xfrm>
          <a:off x="154305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24604</xdr:rowOff>
    </xdr:from>
    <xdr:ext cx="534377" cy="259045"/>
    <xdr:sp macro="" textlink="">
      <xdr:nvSpPr>
        <xdr:cNvPr id="647" name="テキスト ボックス 646"/>
        <xdr:cNvSpPr txBox="1"/>
      </xdr:nvSpPr>
      <xdr:spPr>
        <a:xfrm>
          <a:off x="15214111" y="118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87963</xdr:rowOff>
    </xdr:from>
    <xdr:to>
      <xdr:col>76</xdr:col>
      <xdr:colOff>165100</xdr:colOff>
      <xdr:row>71</xdr:row>
      <xdr:rowOff>18113</xdr:rowOff>
    </xdr:to>
    <xdr:sp macro="" textlink="">
      <xdr:nvSpPr>
        <xdr:cNvPr id="648" name="楕円 647"/>
        <xdr:cNvSpPr/>
      </xdr:nvSpPr>
      <xdr:spPr>
        <a:xfrm>
          <a:off x="14541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34640</xdr:rowOff>
    </xdr:from>
    <xdr:ext cx="534377" cy="259045"/>
    <xdr:sp macro="" textlink="">
      <xdr:nvSpPr>
        <xdr:cNvPr id="649" name="テキスト ボックス 648"/>
        <xdr:cNvSpPr txBox="1"/>
      </xdr:nvSpPr>
      <xdr:spPr>
        <a:xfrm>
          <a:off x="14325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89791</xdr:rowOff>
    </xdr:from>
    <xdr:to>
      <xdr:col>72</xdr:col>
      <xdr:colOff>38100</xdr:colOff>
      <xdr:row>71</xdr:row>
      <xdr:rowOff>19941</xdr:rowOff>
    </xdr:to>
    <xdr:sp macro="" textlink="">
      <xdr:nvSpPr>
        <xdr:cNvPr id="650" name="楕円 649"/>
        <xdr:cNvSpPr/>
      </xdr:nvSpPr>
      <xdr:spPr>
        <a:xfrm>
          <a:off x="13652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36468</xdr:rowOff>
    </xdr:from>
    <xdr:ext cx="534377" cy="259045"/>
    <xdr:sp macro="" textlink="">
      <xdr:nvSpPr>
        <xdr:cNvPr id="651" name="テキスト ボックス 650"/>
        <xdr:cNvSpPr txBox="1"/>
      </xdr:nvSpPr>
      <xdr:spPr>
        <a:xfrm>
          <a:off x="13436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61651</xdr:rowOff>
    </xdr:from>
    <xdr:to>
      <xdr:col>67</xdr:col>
      <xdr:colOff>101600</xdr:colOff>
      <xdr:row>70</xdr:row>
      <xdr:rowOff>163251</xdr:rowOff>
    </xdr:to>
    <xdr:sp macro="" textlink="">
      <xdr:nvSpPr>
        <xdr:cNvPr id="652" name="楕円 651"/>
        <xdr:cNvSpPr/>
      </xdr:nvSpPr>
      <xdr:spPr>
        <a:xfrm>
          <a:off x="12763500" y="12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8328</xdr:rowOff>
    </xdr:from>
    <xdr:ext cx="534377" cy="259045"/>
    <xdr:sp macro="" textlink="">
      <xdr:nvSpPr>
        <xdr:cNvPr id="653" name="テキスト ボックス 652"/>
        <xdr:cNvSpPr txBox="1"/>
      </xdr:nvSpPr>
      <xdr:spPr>
        <a:xfrm>
          <a:off x="12547111" y="118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31234</xdr:rowOff>
    </xdr:from>
    <xdr:to>
      <xdr:col>85</xdr:col>
      <xdr:colOff>127000</xdr:colOff>
      <xdr:row>99</xdr:row>
      <xdr:rowOff>33618</xdr:rowOff>
    </xdr:to>
    <xdr:cxnSp macro="">
      <xdr:nvCxnSpPr>
        <xdr:cNvPr id="682" name="直線コネクタ 681"/>
        <xdr:cNvCxnSpPr/>
      </xdr:nvCxnSpPr>
      <xdr:spPr>
        <a:xfrm>
          <a:off x="15481300" y="17004784"/>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28566</xdr:rowOff>
    </xdr:from>
    <xdr:to>
      <xdr:col>81</xdr:col>
      <xdr:colOff>50800</xdr:colOff>
      <xdr:row>99</xdr:row>
      <xdr:rowOff>31234</xdr:rowOff>
    </xdr:to>
    <xdr:cxnSp macro="">
      <xdr:nvCxnSpPr>
        <xdr:cNvPr id="685" name="直線コネクタ 684"/>
        <xdr:cNvCxnSpPr/>
      </xdr:nvCxnSpPr>
      <xdr:spPr>
        <a:xfrm>
          <a:off x="14592300" y="17002116"/>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28566</xdr:rowOff>
    </xdr:from>
    <xdr:to>
      <xdr:col>76</xdr:col>
      <xdr:colOff>114300</xdr:colOff>
      <xdr:row>99</xdr:row>
      <xdr:rowOff>28928</xdr:rowOff>
    </xdr:to>
    <xdr:cxnSp macro="">
      <xdr:nvCxnSpPr>
        <xdr:cNvPr id="688" name="直線コネクタ 687"/>
        <xdr:cNvCxnSpPr/>
      </xdr:nvCxnSpPr>
      <xdr:spPr>
        <a:xfrm flipV="1">
          <a:off x="13703300" y="1700211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28928</xdr:rowOff>
    </xdr:from>
    <xdr:to>
      <xdr:col>71</xdr:col>
      <xdr:colOff>177800</xdr:colOff>
      <xdr:row>99</xdr:row>
      <xdr:rowOff>36171</xdr:rowOff>
    </xdr:to>
    <xdr:cxnSp macro="">
      <xdr:nvCxnSpPr>
        <xdr:cNvPr id="691" name="直線コネクタ 690"/>
        <xdr:cNvCxnSpPr/>
      </xdr:nvCxnSpPr>
      <xdr:spPr>
        <a:xfrm flipV="1">
          <a:off x="12814300" y="1700247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154268</xdr:rowOff>
    </xdr:from>
    <xdr:to>
      <xdr:col>85</xdr:col>
      <xdr:colOff>177800</xdr:colOff>
      <xdr:row>99</xdr:row>
      <xdr:rowOff>84418</xdr:rowOff>
    </xdr:to>
    <xdr:sp macro="" textlink="">
      <xdr:nvSpPr>
        <xdr:cNvPr id="701" name="楕円 700"/>
        <xdr:cNvSpPr/>
      </xdr:nvSpPr>
      <xdr:spPr>
        <a:xfrm>
          <a:off x="16268700" y="169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69195</xdr:rowOff>
    </xdr:from>
    <xdr:ext cx="469744" cy="259045"/>
    <xdr:sp macro="" textlink="">
      <xdr:nvSpPr>
        <xdr:cNvPr id="702" name="積立金該当値テキスト"/>
        <xdr:cNvSpPr txBox="1"/>
      </xdr:nvSpPr>
      <xdr:spPr>
        <a:xfrm>
          <a:off x="16370300" y="168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151884</xdr:rowOff>
    </xdr:from>
    <xdr:to>
      <xdr:col>81</xdr:col>
      <xdr:colOff>101600</xdr:colOff>
      <xdr:row>99</xdr:row>
      <xdr:rowOff>82034</xdr:rowOff>
    </xdr:to>
    <xdr:sp macro="" textlink="">
      <xdr:nvSpPr>
        <xdr:cNvPr id="703" name="楕円 702"/>
        <xdr:cNvSpPr/>
      </xdr:nvSpPr>
      <xdr:spPr>
        <a:xfrm>
          <a:off x="15430500" y="169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73161</xdr:rowOff>
    </xdr:from>
    <xdr:ext cx="469744" cy="259045"/>
    <xdr:sp macro="" textlink="">
      <xdr:nvSpPr>
        <xdr:cNvPr id="704" name="テキスト ボックス 703"/>
        <xdr:cNvSpPr txBox="1"/>
      </xdr:nvSpPr>
      <xdr:spPr>
        <a:xfrm>
          <a:off x="15246428" y="170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149216</xdr:rowOff>
    </xdr:from>
    <xdr:to>
      <xdr:col>76</xdr:col>
      <xdr:colOff>165100</xdr:colOff>
      <xdr:row>99</xdr:row>
      <xdr:rowOff>79366</xdr:rowOff>
    </xdr:to>
    <xdr:sp macro="" textlink="">
      <xdr:nvSpPr>
        <xdr:cNvPr id="705" name="楕円 704"/>
        <xdr:cNvSpPr/>
      </xdr:nvSpPr>
      <xdr:spPr>
        <a:xfrm>
          <a:off x="14541500" y="16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70493</xdr:rowOff>
    </xdr:from>
    <xdr:ext cx="469744" cy="259045"/>
    <xdr:sp macro="" textlink="">
      <xdr:nvSpPr>
        <xdr:cNvPr id="706" name="テキスト ボックス 705"/>
        <xdr:cNvSpPr txBox="1"/>
      </xdr:nvSpPr>
      <xdr:spPr>
        <a:xfrm>
          <a:off x="14357428" y="170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149578</xdr:rowOff>
    </xdr:from>
    <xdr:to>
      <xdr:col>72</xdr:col>
      <xdr:colOff>38100</xdr:colOff>
      <xdr:row>99</xdr:row>
      <xdr:rowOff>79728</xdr:rowOff>
    </xdr:to>
    <xdr:sp macro="" textlink="">
      <xdr:nvSpPr>
        <xdr:cNvPr id="707" name="楕円 706"/>
        <xdr:cNvSpPr/>
      </xdr:nvSpPr>
      <xdr:spPr>
        <a:xfrm>
          <a:off x="13652500" y="16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70855</xdr:rowOff>
    </xdr:from>
    <xdr:ext cx="469744" cy="259045"/>
    <xdr:sp macro="" textlink="">
      <xdr:nvSpPr>
        <xdr:cNvPr id="708" name="テキスト ボックス 707"/>
        <xdr:cNvSpPr txBox="1"/>
      </xdr:nvSpPr>
      <xdr:spPr>
        <a:xfrm>
          <a:off x="13468428" y="170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156821</xdr:rowOff>
    </xdr:from>
    <xdr:to>
      <xdr:col>67</xdr:col>
      <xdr:colOff>101600</xdr:colOff>
      <xdr:row>99</xdr:row>
      <xdr:rowOff>86971</xdr:rowOff>
    </xdr:to>
    <xdr:sp macro="" textlink="">
      <xdr:nvSpPr>
        <xdr:cNvPr id="709" name="楕円 708"/>
        <xdr:cNvSpPr/>
      </xdr:nvSpPr>
      <xdr:spPr>
        <a:xfrm>
          <a:off x="12763500" y="16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78098</xdr:rowOff>
    </xdr:from>
    <xdr:ext cx="469744" cy="259045"/>
    <xdr:sp macro="" textlink="">
      <xdr:nvSpPr>
        <xdr:cNvPr id="710" name="テキスト ボックス 709"/>
        <xdr:cNvSpPr txBox="1"/>
      </xdr:nvSpPr>
      <xdr:spPr>
        <a:xfrm>
          <a:off x="12579428" y="170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33528</xdr:rowOff>
    </xdr:to>
    <xdr:cxnSp macro="">
      <xdr:nvCxnSpPr>
        <xdr:cNvPr id="739" name="直線コネクタ 738"/>
        <xdr:cNvCxnSpPr/>
      </xdr:nvCxnSpPr>
      <xdr:spPr>
        <a:xfrm>
          <a:off x="21323300" y="67193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44450</xdr:rowOff>
    </xdr:to>
    <xdr:cxnSp macro="">
      <xdr:nvCxnSpPr>
        <xdr:cNvPr id="742" name="直線コネクタ 741"/>
        <xdr:cNvCxnSpPr/>
      </xdr:nvCxnSpPr>
      <xdr:spPr>
        <a:xfrm flipV="1">
          <a:off x="20434300" y="671931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154178</xdr:rowOff>
    </xdr:from>
    <xdr:to>
      <xdr:col>116</xdr:col>
      <xdr:colOff>114300</xdr:colOff>
      <xdr:row>39</xdr:row>
      <xdr:rowOff>84328</xdr:rowOff>
    </xdr:to>
    <xdr:sp macro="" textlink="">
      <xdr:nvSpPr>
        <xdr:cNvPr id="758" name="楕円 757"/>
        <xdr:cNvSpPr/>
      </xdr:nvSpPr>
      <xdr:spPr>
        <a:xfrm>
          <a:off x="221107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69105</xdr:rowOff>
    </xdr:from>
    <xdr:ext cx="313932" cy="259045"/>
    <xdr:sp macro="" textlink="">
      <xdr:nvSpPr>
        <xdr:cNvPr id="759" name="投資及び出資金該当値テキスト"/>
        <xdr:cNvSpPr txBox="1"/>
      </xdr:nvSpPr>
      <xdr:spPr>
        <a:xfrm>
          <a:off x="22212300" y="6584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0" name="楕円 759"/>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1" name="テキスト ボックス 760"/>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145473</xdr:rowOff>
    </xdr:from>
    <xdr:to>
      <xdr:col>116</xdr:col>
      <xdr:colOff>63500</xdr:colOff>
      <xdr:row>57</xdr:row>
      <xdr:rowOff>146844</xdr:rowOff>
    </xdr:to>
    <xdr:cxnSp macro="">
      <xdr:nvCxnSpPr>
        <xdr:cNvPr id="792" name="直線コネクタ 791"/>
        <xdr:cNvCxnSpPr/>
      </xdr:nvCxnSpPr>
      <xdr:spPr>
        <a:xfrm>
          <a:off x="21323300" y="991812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136728</xdr:rowOff>
    </xdr:from>
    <xdr:to>
      <xdr:col>111</xdr:col>
      <xdr:colOff>177800</xdr:colOff>
      <xdr:row>57</xdr:row>
      <xdr:rowOff>145473</xdr:rowOff>
    </xdr:to>
    <xdr:cxnSp macro="">
      <xdr:nvCxnSpPr>
        <xdr:cNvPr id="795" name="直線コネクタ 794"/>
        <xdr:cNvCxnSpPr/>
      </xdr:nvCxnSpPr>
      <xdr:spPr>
        <a:xfrm>
          <a:off x="20434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57690</xdr:rowOff>
    </xdr:from>
    <xdr:to>
      <xdr:col>107</xdr:col>
      <xdr:colOff>50800</xdr:colOff>
      <xdr:row>57</xdr:row>
      <xdr:rowOff>136728</xdr:rowOff>
    </xdr:to>
    <xdr:cxnSp macro="">
      <xdr:nvCxnSpPr>
        <xdr:cNvPr id="798" name="直線コネクタ 797"/>
        <xdr:cNvCxnSpPr/>
      </xdr:nvCxnSpPr>
      <xdr:spPr>
        <a:xfrm>
          <a:off x="19545300" y="9658890"/>
          <a:ext cx="889000" cy="2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57690</xdr:rowOff>
    </xdr:from>
    <xdr:to>
      <xdr:col>102</xdr:col>
      <xdr:colOff>114300</xdr:colOff>
      <xdr:row>57</xdr:row>
      <xdr:rowOff>101638</xdr:rowOff>
    </xdr:to>
    <xdr:cxnSp macro="">
      <xdr:nvCxnSpPr>
        <xdr:cNvPr id="801" name="直線コネクタ 800"/>
        <xdr:cNvCxnSpPr/>
      </xdr:nvCxnSpPr>
      <xdr:spPr>
        <a:xfrm flipV="1">
          <a:off x="18656300" y="9658890"/>
          <a:ext cx="889000" cy="2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96044</xdr:rowOff>
    </xdr:from>
    <xdr:to>
      <xdr:col>116</xdr:col>
      <xdr:colOff>114300</xdr:colOff>
      <xdr:row>58</xdr:row>
      <xdr:rowOff>26194</xdr:rowOff>
    </xdr:to>
    <xdr:sp macro="" textlink="">
      <xdr:nvSpPr>
        <xdr:cNvPr id="811" name="楕円 810"/>
        <xdr:cNvSpPr/>
      </xdr:nvSpPr>
      <xdr:spPr>
        <a:xfrm>
          <a:off x="221107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10971</xdr:rowOff>
    </xdr:from>
    <xdr:ext cx="378565" cy="259045"/>
    <xdr:sp macro="" textlink="">
      <xdr:nvSpPr>
        <xdr:cNvPr id="812" name="貸付金該当値テキスト"/>
        <xdr:cNvSpPr txBox="1"/>
      </xdr:nvSpPr>
      <xdr:spPr>
        <a:xfrm>
          <a:off x="22212300" y="97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94673</xdr:rowOff>
    </xdr:from>
    <xdr:to>
      <xdr:col>112</xdr:col>
      <xdr:colOff>38100</xdr:colOff>
      <xdr:row>58</xdr:row>
      <xdr:rowOff>24823</xdr:rowOff>
    </xdr:to>
    <xdr:sp macro="" textlink="">
      <xdr:nvSpPr>
        <xdr:cNvPr id="813" name="楕円 812"/>
        <xdr:cNvSpPr/>
      </xdr:nvSpPr>
      <xdr:spPr>
        <a:xfrm>
          <a:off x="21272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15950</xdr:rowOff>
    </xdr:from>
    <xdr:ext cx="378565" cy="259045"/>
    <xdr:sp macro="" textlink="">
      <xdr:nvSpPr>
        <xdr:cNvPr id="814" name="テキスト ボックス 813"/>
        <xdr:cNvSpPr txBox="1"/>
      </xdr:nvSpPr>
      <xdr:spPr>
        <a:xfrm>
          <a:off x="21134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85928</xdr:rowOff>
    </xdr:from>
    <xdr:to>
      <xdr:col>107</xdr:col>
      <xdr:colOff>101600</xdr:colOff>
      <xdr:row>58</xdr:row>
      <xdr:rowOff>16078</xdr:rowOff>
    </xdr:to>
    <xdr:sp macro="" textlink="">
      <xdr:nvSpPr>
        <xdr:cNvPr id="815" name="楕円 814"/>
        <xdr:cNvSpPr/>
      </xdr:nvSpPr>
      <xdr:spPr>
        <a:xfrm>
          <a:off x="20383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7205</xdr:rowOff>
    </xdr:from>
    <xdr:ext cx="469744" cy="259045"/>
    <xdr:sp macro="" textlink="">
      <xdr:nvSpPr>
        <xdr:cNvPr id="816" name="テキスト ボックス 815"/>
        <xdr:cNvSpPr txBox="1"/>
      </xdr:nvSpPr>
      <xdr:spPr>
        <a:xfrm>
          <a:off x="20199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6890</xdr:rowOff>
    </xdr:from>
    <xdr:to>
      <xdr:col>102</xdr:col>
      <xdr:colOff>165100</xdr:colOff>
      <xdr:row>56</xdr:row>
      <xdr:rowOff>108490</xdr:rowOff>
    </xdr:to>
    <xdr:sp macro="" textlink="">
      <xdr:nvSpPr>
        <xdr:cNvPr id="817" name="楕円 816"/>
        <xdr:cNvSpPr/>
      </xdr:nvSpPr>
      <xdr:spPr>
        <a:xfrm>
          <a:off x="194945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99617</xdr:rowOff>
    </xdr:from>
    <xdr:ext cx="469744" cy="259045"/>
    <xdr:sp macro="" textlink="">
      <xdr:nvSpPr>
        <xdr:cNvPr id="818" name="テキスト ボックス 817"/>
        <xdr:cNvSpPr txBox="1"/>
      </xdr:nvSpPr>
      <xdr:spPr>
        <a:xfrm>
          <a:off x="19310428" y="97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50838</xdr:rowOff>
    </xdr:from>
    <xdr:to>
      <xdr:col>98</xdr:col>
      <xdr:colOff>38100</xdr:colOff>
      <xdr:row>57</xdr:row>
      <xdr:rowOff>152438</xdr:rowOff>
    </xdr:to>
    <xdr:sp macro="" textlink="">
      <xdr:nvSpPr>
        <xdr:cNvPr id="819" name="楕円 818"/>
        <xdr:cNvSpPr/>
      </xdr:nvSpPr>
      <xdr:spPr>
        <a:xfrm>
          <a:off x="18605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143565</xdr:rowOff>
    </xdr:from>
    <xdr:ext cx="469744" cy="259045"/>
    <xdr:sp macro="" textlink="">
      <xdr:nvSpPr>
        <xdr:cNvPr id="820" name="テキスト ボックス 819"/>
        <xdr:cNvSpPr txBox="1"/>
      </xdr:nvSpPr>
      <xdr:spPr>
        <a:xfrm>
          <a:off x="18421428" y="99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164585</xdr:rowOff>
    </xdr:from>
    <xdr:to>
      <xdr:col>116</xdr:col>
      <xdr:colOff>63500</xdr:colOff>
      <xdr:row>77</xdr:row>
      <xdr:rowOff>170726</xdr:rowOff>
    </xdr:to>
    <xdr:cxnSp macro="">
      <xdr:nvCxnSpPr>
        <xdr:cNvPr id="847" name="直線コネクタ 846"/>
        <xdr:cNvCxnSpPr/>
      </xdr:nvCxnSpPr>
      <xdr:spPr>
        <a:xfrm flipV="1">
          <a:off x="21323300" y="13366235"/>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170726</xdr:rowOff>
    </xdr:from>
    <xdr:to>
      <xdr:col>111</xdr:col>
      <xdr:colOff>177800</xdr:colOff>
      <xdr:row>78</xdr:row>
      <xdr:rowOff>2453</xdr:rowOff>
    </xdr:to>
    <xdr:cxnSp macro="">
      <xdr:nvCxnSpPr>
        <xdr:cNvPr id="850" name="直線コネクタ 849"/>
        <xdr:cNvCxnSpPr/>
      </xdr:nvCxnSpPr>
      <xdr:spPr>
        <a:xfrm flipV="1">
          <a:off x="20434300" y="13372376"/>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166195</xdr:rowOff>
    </xdr:from>
    <xdr:to>
      <xdr:col>107</xdr:col>
      <xdr:colOff>50800</xdr:colOff>
      <xdr:row>78</xdr:row>
      <xdr:rowOff>2453</xdr:rowOff>
    </xdr:to>
    <xdr:cxnSp macro="">
      <xdr:nvCxnSpPr>
        <xdr:cNvPr id="853" name="直線コネクタ 852"/>
        <xdr:cNvCxnSpPr/>
      </xdr:nvCxnSpPr>
      <xdr:spPr>
        <a:xfrm>
          <a:off x="19545300" y="1336784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157686</xdr:rowOff>
    </xdr:from>
    <xdr:to>
      <xdr:col>102</xdr:col>
      <xdr:colOff>114300</xdr:colOff>
      <xdr:row>77</xdr:row>
      <xdr:rowOff>166195</xdr:rowOff>
    </xdr:to>
    <xdr:cxnSp macro="">
      <xdr:nvCxnSpPr>
        <xdr:cNvPr id="856" name="直線コネクタ 855"/>
        <xdr:cNvCxnSpPr/>
      </xdr:nvCxnSpPr>
      <xdr:spPr>
        <a:xfrm>
          <a:off x="18656300" y="1335933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113785</xdr:rowOff>
    </xdr:from>
    <xdr:to>
      <xdr:col>116</xdr:col>
      <xdr:colOff>114300</xdr:colOff>
      <xdr:row>78</xdr:row>
      <xdr:rowOff>43935</xdr:rowOff>
    </xdr:to>
    <xdr:sp macro="" textlink="">
      <xdr:nvSpPr>
        <xdr:cNvPr id="866" name="楕円 865"/>
        <xdr:cNvSpPr/>
      </xdr:nvSpPr>
      <xdr:spPr>
        <a:xfrm>
          <a:off x="22110700" y="133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28712</xdr:rowOff>
    </xdr:from>
    <xdr:ext cx="534377" cy="259045"/>
    <xdr:sp macro="" textlink="">
      <xdr:nvSpPr>
        <xdr:cNvPr id="867" name="繰出金該当値テキスト"/>
        <xdr:cNvSpPr txBox="1"/>
      </xdr:nvSpPr>
      <xdr:spPr>
        <a:xfrm>
          <a:off x="22212300" y="132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119926</xdr:rowOff>
    </xdr:from>
    <xdr:to>
      <xdr:col>112</xdr:col>
      <xdr:colOff>38100</xdr:colOff>
      <xdr:row>78</xdr:row>
      <xdr:rowOff>50076</xdr:rowOff>
    </xdr:to>
    <xdr:sp macro="" textlink="">
      <xdr:nvSpPr>
        <xdr:cNvPr id="868" name="楕円 867"/>
        <xdr:cNvSpPr/>
      </xdr:nvSpPr>
      <xdr:spPr>
        <a:xfrm>
          <a:off x="21272500" y="133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41203</xdr:rowOff>
    </xdr:from>
    <xdr:ext cx="534377" cy="259045"/>
    <xdr:sp macro="" textlink="">
      <xdr:nvSpPr>
        <xdr:cNvPr id="869" name="テキスト ボックス 868"/>
        <xdr:cNvSpPr txBox="1"/>
      </xdr:nvSpPr>
      <xdr:spPr>
        <a:xfrm>
          <a:off x="21056111" y="134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123103</xdr:rowOff>
    </xdr:from>
    <xdr:to>
      <xdr:col>107</xdr:col>
      <xdr:colOff>101600</xdr:colOff>
      <xdr:row>78</xdr:row>
      <xdr:rowOff>53253</xdr:rowOff>
    </xdr:to>
    <xdr:sp macro="" textlink="">
      <xdr:nvSpPr>
        <xdr:cNvPr id="870" name="楕円 869"/>
        <xdr:cNvSpPr/>
      </xdr:nvSpPr>
      <xdr:spPr>
        <a:xfrm>
          <a:off x="20383500" y="133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44380</xdr:rowOff>
    </xdr:from>
    <xdr:ext cx="534377" cy="259045"/>
    <xdr:sp macro="" textlink="">
      <xdr:nvSpPr>
        <xdr:cNvPr id="871" name="テキスト ボックス 870"/>
        <xdr:cNvSpPr txBox="1"/>
      </xdr:nvSpPr>
      <xdr:spPr>
        <a:xfrm>
          <a:off x="20167111" y="134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115395</xdr:rowOff>
    </xdr:from>
    <xdr:to>
      <xdr:col>102</xdr:col>
      <xdr:colOff>165100</xdr:colOff>
      <xdr:row>78</xdr:row>
      <xdr:rowOff>45545</xdr:rowOff>
    </xdr:to>
    <xdr:sp macro="" textlink="">
      <xdr:nvSpPr>
        <xdr:cNvPr id="872" name="楕円 871"/>
        <xdr:cNvSpPr/>
      </xdr:nvSpPr>
      <xdr:spPr>
        <a:xfrm>
          <a:off x="19494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36672</xdr:rowOff>
    </xdr:from>
    <xdr:ext cx="534377" cy="259045"/>
    <xdr:sp macro="" textlink="">
      <xdr:nvSpPr>
        <xdr:cNvPr id="873" name="テキスト ボックス 872"/>
        <xdr:cNvSpPr txBox="1"/>
      </xdr:nvSpPr>
      <xdr:spPr>
        <a:xfrm>
          <a:off x="19278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106886</xdr:rowOff>
    </xdr:from>
    <xdr:to>
      <xdr:col>98</xdr:col>
      <xdr:colOff>38100</xdr:colOff>
      <xdr:row>78</xdr:row>
      <xdr:rowOff>37036</xdr:rowOff>
    </xdr:to>
    <xdr:sp macro="" textlink="">
      <xdr:nvSpPr>
        <xdr:cNvPr id="874" name="楕円 873"/>
        <xdr:cNvSpPr/>
      </xdr:nvSpPr>
      <xdr:spPr>
        <a:xfrm>
          <a:off x="18605500" y="133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28163</xdr:rowOff>
    </xdr:from>
    <xdr:ext cx="534377" cy="259045"/>
    <xdr:sp macro="" textlink="">
      <xdr:nvSpPr>
        <xdr:cNvPr id="875" name="テキスト ボックス 874"/>
        <xdr:cNvSpPr txBox="1"/>
      </xdr:nvSpPr>
      <xdr:spPr>
        <a:xfrm>
          <a:off x="18389111" y="134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元年度においても、幼児教育・保育無償化や障がい者やこどもへの医療費助成、生活保護の医療扶助等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一方、人件費・物件費については、全国平均、県内平均、類似団体内平均を下回っており、特に人件費については、集中改革プラン等の実施による職員数の見直しの効果が表れている。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その他の特徴としては、新ごみ焼却施設整備のため平成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年度の普通建設事業（更新整備）が増加しており、公立小松大学開学による運営交付金のため平成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年度から補助費等が増加している。また、平成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108,265
105,837
371.05
45,435,578
44,592,681
704,163
26,153,271
64,992,452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151130</xdr:rowOff>
    </xdr:from>
    <xdr:to>
      <xdr:col>24</xdr:col>
      <xdr:colOff>62865</xdr:colOff>
      <xdr:row>37</xdr:row>
      <xdr:rowOff>119126</xdr:rowOff>
    </xdr:to>
    <xdr:cxnSp macro="">
      <xdr:nvCxnSpPr>
        <xdr:cNvPr id="56" name="直線コネクタ 55"/>
        <xdr:cNvCxnSpPr/>
      </xdr:nvCxnSpPr>
      <xdr:spPr>
        <a:xfrm flipV="1">
          <a:off x="4633595" y="5466080"/>
          <a:ext cx="127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122953</xdr:rowOff>
    </xdr:from>
    <xdr:ext cx="469744" cy="259045"/>
    <xdr:sp macro="" textlink="">
      <xdr:nvSpPr>
        <xdr:cNvPr id="57" name="議会費最小値テキスト"/>
        <xdr:cNvSpPr txBox="1"/>
      </xdr:nvSpPr>
      <xdr:spPr>
        <a:xfrm>
          <a:off x="4686300"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119126</xdr:rowOff>
    </xdr:from>
    <xdr:to>
      <xdr:col>24</xdr:col>
      <xdr:colOff>152400</xdr:colOff>
      <xdr:row>37</xdr:row>
      <xdr:rowOff>119126</xdr:rowOff>
    </xdr:to>
    <xdr:cxnSp macro="">
      <xdr:nvCxnSpPr>
        <xdr:cNvPr id="58" name="直線コネクタ 57"/>
        <xdr:cNvCxnSpPr/>
      </xdr:nvCxnSpPr>
      <xdr:spPr>
        <a:xfrm>
          <a:off x="4546600" y="64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97807</xdr:rowOff>
    </xdr:from>
    <xdr:ext cx="469744" cy="259045"/>
    <xdr:sp macro="" textlink="">
      <xdr:nvSpPr>
        <xdr:cNvPr id="59" name="議会費最大値テキスト"/>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151130</xdr:rowOff>
    </xdr:from>
    <xdr:to>
      <xdr:col>24</xdr:col>
      <xdr:colOff>152400</xdr:colOff>
      <xdr:row>31</xdr:row>
      <xdr:rowOff>151130</xdr:rowOff>
    </xdr:to>
    <xdr:cxnSp macro="">
      <xdr:nvCxnSpPr>
        <xdr:cNvPr id="60" name="直線コネクタ 59"/>
        <xdr:cNvCxnSpPr/>
      </xdr:nvCxnSpPr>
      <xdr:spPr>
        <a:xfrm>
          <a:off x="4546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122174</xdr:rowOff>
    </xdr:to>
    <xdr:cxnSp macro="">
      <xdr:nvCxnSpPr>
        <xdr:cNvPr id="61" name="直線コネクタ 60"/>
        <xdr:cNvCxnSpPr/>
      </xdr:nvCxnSpPr>
      <xdr:spPr>
        <a:xfrm flipV="1">
          <a:off x="3797300" y="5466080"/>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77233</xdr:rowOff>
    </xdr:from>
    <xdr:ext cx="469744" cy="259045"/>
    <xdr:sp macro="" textlink="">
      <xdr:nvSpPr>
        <xdr:cNvPr id="62" name="議会費平均値テキスト"/>
        <xdr:cNvSpPr txBox="1"/>
      </xdr:nvSpPr>
      <xdr:spPr>
        <a:xfrm>
          <a:off x="4686300" y="590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98806</xdr:rowOff>
    </xdr:from>
    <xdr:to>
      <xdr:col>24</xdr:col>
      <xdr:colOff>114300</xdr:colOff>
      <xdr:row>35</xdr:row>
      <xdr:rowOff>28956</xdr:rowOff>
    </xdr:to>
    <xdr:sp macro="" textlink="">
      <xdr:nvSpPr>
        <xdr:cNvPr id="63" name="フローチャート: 判断 62"/>
        <xdr:cNvSpPr/>
      </xdr:nvSpPr>
      <xdr:spPr>
        <a:xfrm>
          <a:off x="4584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23114</xdr:rowOff>
    </xdr:from>
    <xdr:to>
      <xdr:col>19</xdr:col>
      <xdr:colOff>177800</xdr:colOff>
      <xdr:row>32</xdr:row>
      <xdr:rowOff>122174</xdr:rowOff>
    </xdr:to>
    <xdr:cxnSp macro="">
      <xdr:nvCxnSpPr>
        <xdr:cNvPr id="64" name="直線コネクタ 63"/>
        <xdr:cNvCxnSpPr/>
      </xdr:nvCxnSpPr>
      <xdr:spPr>
        <a:xfrm>
          <a:off x="2908300" y="5509514"/>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134620</xdr:rowOff>
    </xdr:from>
    <xdr:to>
      <xdr:col>20</xdr:col>
      <xdr:colOff>38100</xdr:colOff>
      <xdr:row>35</xdr:row>
      <xdr:rowOff>64770</xdr:rowOff>
    </xdr:to>
    <xdr:sp macro="" textlink="">
      <xdr:nvSpPr>
        <xdr:cNvPr id="65" name="フローチャート: 判断 64"/>
        <xdr:cNvSpPr/>
      </xdr:nvSpPr>
      <xdr:spPr>
        <a:xfrm>
          <a:off x="3746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55897</xdr:rowOff>
    </xdr:from>
    <xdr:ext cx="469744" cy="259045"/>
    <xdr:sp macro="" textlink="">
      <xdr:nvSpPr>
        <xdr:cNvPr id="66" name="テキスト ボックス 65"/>
        <xdr:cNvSpPr txBox="1"/>
      </xdr:nvSpPr>
      <xdr:spPr>
        <a:xfrm>
          <a:off x="3562428"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73406</xdr:rowOff>
    </xdr:from>
    <xdr:to>
      <xdr:col>15</xdr:col>
      <xdr:colOff>50800</xdr:colOff>
      <xdr:row>32</xdr:row>
      <xdr:rowOff>23114</xdr:rowOff>
    </xdr:to>
    <xdr:cxnSp macro="">
      <xdr:nvCxnSpPr>
        <xdr:cNvPr id="67" name="直線コネクタ 66"/>
        <xdr:cNvCxnSpPr/>
      </xdr:nvCxnSpPr>
      <xdr:spPr>
        <a:xfrm>
          <a:off x="2019300" y="53883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116332</xdr:rowOff>
    </xdr:from>
    <xdr:to>
      <xdr:col>15</xdr:col>
      <xdr:colOff>101600</xdr:colOff>
      <xdr:row>35</xdr:row>
      <xdr:rowOff>46482</xdr:rowOff>
    </xdr:to>
    <xdr:sp macro="" textlink="">
      <xdr:nvSpPr>
        <xdr:cNvPr id="68" name="フローチャート: 判断 67"/>
        <xdr:cNvSpPr/>
      </xdr:nvSpPr>
      <xdr:spPr>
        <a:xfrm>
          <a:off x="2857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37609</xdr:rowOff>
    </xdr:from>
    <xdr:ext cx="469744" cy="259045"/>
    <xdr:sp macro="" textlink="">
      <xdr:nvSpPr>
        <xdr:cNvPr id="69" name="テキスト ボックス 68"/>
        <xdr:cNvSpPr txBox="1"/>
      </xdr:nvSpPr>
      <xdr:spPr>
        <a:xfrm>
          <a:off x="2673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155702</xdr:rowOff>
    </xdr:from>
    <xdr:to>
      <xdr:col>10</xdr:col>
      <xdr:colOff>114300</xdr:colOff>
      <xdr:row>31</xdr:row>
      <xdr:rowOff>73406</xdr:rowOff>
    </xdr:to>
    <xdr:cxnSp macro="">
      <xdr:nvCxnSpPr>
        <xdr:cNvPr id="70" name="直線コネクタ 69"/>
        <xdr:cNvCxnSpPr/>
      </xdr:nvCxnSpPr>
      <xdr:spPr>
        <a:xfrm>
          <a:off x="1130300" y="5127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87376</xdr:rowOff>
    </xdr:from>
    <xdr:to>
      <xdr:col>10</xdr:col>
      <xdr:colOff>165100</xdr:colOff>
      <xdr:row>35</xdr:row>
      <xdr:rowOff>17526</xdr:rowOff>
    </xdr:to>
    <xdr:sp macro="" textlink="">
      <xdr:nvSpPr>
        <xdr:cNvPr id="71" name="フローチャート: 判断 70"/>
        <xdr:cNvSpPr/>
      </xdr:nvSpPr>
      <xdr:spPr>
        <a:xfrm>
          <a:off x="1968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8653</xdr:rowOff>
    </xdr:from>
    <xdr:ext cx="469744" cy="259045"/>
    <xdr:sp macro="" textlink="">
      <xdr:nvSpPr>
        <xdr:cNvPr id="72" name="テキスト ボックス 71"/>
        <xdr:cNvSpPr txBox="1"/>
      </xdr:nvSpPr>
      <xdr:spPr>
        <a:xfrm>
          <a:off x="1784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92710</xdr:rowOff>
    </xdr:from>
    <xdr:to>
      <xdr:col>6</xdr:col>
      <xdr:colOff>38100</xdr:colOff>
      <xdr:row>34</xdr:row>
      <xdr:rowOff>22860</xdr:rowOff>
    </xdr:to>
    <xdr:sp macro="" textlink="">
      <xdr:nvSpPr>
        <xdr:cNvPr id="73" name="フローチャート: 判断 72"/>
        <xdr:cNvSpPr/>
      </xdr:nvSpPr>
      <xdr:spPr>
        <a:xfrm>
          <a:off x="1079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13987</xdr:rowOff>
    </xdr:from>
    <xdr:ext cx="469744" cy="259045"/>
    <xdr:sp macro="" textlink="">
      <xdr:nvSpPr>
        <xdr:cNvPr id="74" name="テキスト ボックス 73"/>
        <xdr:cNvSpPr txBox="1"/>
      </xdr:nvSpPr>
      <xdr:spPr>
        <a:xfrm>
          <a:off x="895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100330</xdr:rowOff>
    </xdr:from>
    <xdr:to>
      <xdr:col>24</xdr:col>
      <xdr:colOff>114300</xdr:colOff>
      <xdr:row>32</xdr:row>
      <xdr:rowOff>30480</xdr:rowOff>
    </xdr:to>
    <xdr:sp macro="" textlink="">
      <xdr:nvSpPr>
        <xdr:cNvPr id="80" name="楕円 79"/>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53357</xdr:rowOff>
    </xdr:from>
    <xdr:ext cx="469744" cy="259045"/>
    <xdr:sp macro="" textlink="">
      <xdr:nvSpPr>
        <xdr:cNvPr id="81" name="議会費該当値テキスト"/>
        <xdr:cNvSpPr txBox="1"/>
      </xdr:nvSpPr>
      <xdr:spPr>
        <a:xfrm>
          <a:off x="46863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71374</xdr:rowOff>
    </xdr:from>
    <xdr:to>
      <xdr:col>20</xdr:col>
      <xdr:colOff>38100</xdr:colOff>
      <xdr:row>33</xdr:row>
      <xdr:rowOff>1524</xdr:rowOff>
    </xdr:to>
    <xdr:sp macro="" textlink="">
      <xdr:nvSpPr>
        <xdr:cNvPr id="82" name="楕円 81"/>
        <xdr:cNvSpPr/>
      </xdr:nvSpPr>
      <xdr:spPr>
        <a:xfrm>
          <a:off x="37465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18051</xdr:rowOff>
    </xdr:from>
    <xdr:ext cx="469744" cy="259045"/>
    <xdr:sp macro="" textlink="">
      <xdr:nvSpPr>
        <xdr:cNvPr id="83" name="テキスト ボックス 82"/>
        <xdr:cNvSpPr txBox="1"/>
      </xdr:nvSpPr>
      <xdr:spPr>
        <a:xfrm>
          <a:off x="3562428" y="53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143764</xdr:rowOff>
    </xdr:from>
    <xdr:to>
      <xdr:col>15</xdr:col>
      <xdr:colOff>101600</xdr:colOff>
      <xdr:row>32</xdr:row>
      <xdr:rowOff>73914</xdr:rowOff>
    </xdr:to>
    <xdr:sp macro="" textlink="">
      <xdr:nvSpPr>
        <xdr:cNvPr id="84" name="楕円 83"/>
        <xdr:cNvSpPr/>
      </xdr:nvSpPr>
      <xdr:spPr>
        <a:xfrm>
          <a:off x="2857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90441</xdr:rowOff>
    </xdr:from>
    <xdr:ext cx="469744" cy="259045"/>
    <xdr:sp macro="" textlink="">
      <xdr:nvSpPr>
        <xdr:cNvPr id="85" name="テキスト ボックス 84"/>
        <xdr:cNvSpPr txBox="1"/>
      </xdr:nvSpPr>
      <xdr:spPr>
        <a:xfrm>
          <a:off x="2673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22606</xdr:rowOff>
    </xdr:from>
    <xdr:to>
      <xdr:col>10</xdr:col>
      <xdr:colOff>165100</xdr:colOff>
      <xdr:row>31</xdr:row>
      <xdr:rowOff>124206</xdr:rowOff>
    </xdr:to>
    <xdr:sp macro="" textlink="">
      <xdr:nvSpPr>
        <xdr:cNvPr id="86" name="楕円 85"/>
        <xdr:cNvSpPr/>
      </xdr:nvSpPr>
      <xdr:spPr>
        <a:xfrm>
          <a:off x="1968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140733</xdr:rowOff>
    </xdr:from>
    <xdr:ext cx="469744" cy="259045"/>
    <xdr:sp macro="" textlink="">
      <xdr:nvSpPr>
        <xdr:cNvPr id="87" name="テキスト ボックス 86"/>
        <xdr:cNvSpPr txBox="1"/>
      </xdr:nvSpPr>
      <xdr:spPr>
        <a:xfrm>
          <a:off x="1784428" y="51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104902</xdr:rowOff>
    </xdr:from>
    <xdr:to>
      <xdr:col>6</xdr:col>
      <xdr:colOff>38100</xdr:colOff>
      <xdr:row>30</xdr:row>
      <xdr:rowOff>35052</xdr:rowOff>
    </xdr:to>
    <xdr:sp macro="" textlink="">
      <xdr:nvSpPr>
        <xdr:cNvPr id="88" name="楕円 87"/>
        <xdr:cNvSpPr/>
      </xdr:nvSpPr>
      <xdr:spPr>
        <a:xfrm>
          <a:off x="1079500" y="50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51579</xdr:rowOff>
    </xdr:from>
    <xdr:ext cx="469744" cy="259045"/>
    <xdr:sp macro="" textlink="">
      <xdr:nvSpPr>
        <xdr:cNvPr id="89" name="テキスト ボックス 88"/>
        <xdr:cNvSpPr txBox="1"/>
      </xdr:nvSpPr>
      <xdr:spPr>
        <a:xfrm>
          <a:off x="895428" y="48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3" name="直線コネクタ 112"/>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4"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5" name="直線コネクタ 114"/>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6"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7" name="直線コネクタ 116"/>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85080</xdr:rowOff>
    </xdr:from>
    <xdr:to>
      <xdr:col>24</xdr:col>
      <xdr:colOff>63500</xdr:colOff>
      <xdr:row>58</xdr:row>
      <xdr:rowOff>101402</xdr:rowOff>
    </xdr:to>
    <xdr:cxnSp macro="">
      <xdr:nvCxnSpPr>
        <xdr:cNvPr id="118" name="直線コネクタ 117"/>
        <xdr:cNvCxnSpPr/>
      </xdr:nvCxnSpPr>
      <xdr:spPr>
        <a:xfrm flipV="1">
          <a:off x="3797300" y="10029180"/>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19"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0" name="フローチャート: 判断 119"/>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66723</xdr:rowOff>
    </xdr:from>
    <xdr:to>
      <xdr:col>19</xdr:col>
      <xdr:colOff>177800</xdr:colOff>
      <xdr:row>58</xdr:row>
      <xdr:rowOff>101402</xdr:rowOff>
    </xdr:to>
    <xdr:cxnSp macro="">
      <xdr:nvCxnSpPr>
        <xdr:cNvPr id="121" name="直線コネクタ 120"/>
        <xdr:cNvCxnSpPr/>
      </xdr:nvCxnSpPr>
      <xdr:spPr>
        <a:xfrm>
          <a:off x="2908300" y="1001082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2" name="フローチャート: 判断 121"/>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3" name="テキスト ボックス 122"/>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66723</xdr:rowOff>
    </xdr:from>
    <xdr:to>
      <xdr:col>15</xdr:col>
      <xdr:colOff>50800</xdr:colOff>
      <xdr:row>58</xdr:row>
      <xdr:rowOff>80965</xdr:rowOff>
    </xdr:to>
    <xdr:cxnSp macro="">
      <xdr:nvCxnSpPr>
        <xdr:cNvPr id="124" name="直線コネクタ 123"/>
        <xdr:cNvCxnSpPr/>
      </xdr:nvCxnSpPr>
      <xdr:spPr>
        <a:xfrm flipV="1">
          <a:off x="2019300" y="10010823"/>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5" name="フローチャート: 判断 124"/>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6" name="テキスト ボックス 125"/>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80965</xdr:rowOff>
    </xdr:from>
    <xdr:to>
      <xdr:col>10</xdr:col>
      <xdr:colOff>114300</xdr:colOff>
      <xdr:row>58</xdr:row>
      <xdr:rowOff>91058</xdr:rowOff>
    </xdr:to>
    <xdr:cxnSp macro="">
      <xdr:nvCxnSpPr>
        <xdr:cNvPr id="127" name="直線コネクタ 126"/>
        <xdr:cNvCxnSpPr/>
      </xdr:nvCxnSpPr>
      <xdr:spPr>
        <a:xfrm flipV="1">
          <a:off x="1130300" y="10025065"/>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28" name="フローチャート: 判断 127"/>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29" name="テキスト ボックス 128"/>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0" name="フローチャート: 判断 129"/>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1" name="テキスト ボックス 130"/>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34280</xdr:rowOff>
    </xdr:from>
    <xdr:to>
      <xdr:col>24</xdr:col>
      <xdr:colOff>114300</xdr:colOff>
      <xdr:row>58</xdr:row>
      <xdr:rowOff>135880</xdr:rowOff>
    </xdr:to>
    <xdr:sp macro="" textlink="">
      <xdr:nvSpPr>
        <xdr:cNvPr id="137" name="楕円 136"/>
        <xdr:cNvSpPr/>
      </xdr:nvSpPr>
      <xdr:spPr>
        <a:xfrm>
          <a:off x="4584700" y="99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120657</xdr:rowOff>
    </xdr:from>
    <xdr:ext cx="534377" cy="259045"/>
    <xdr:sp macro="" textlink="">
      <xdr:nvSpPr>
        <xdr:cNvPr id="138" name="総務費該当値テキスト"/>
        <xdr:cNvSpPr txBox="1"/>
      </xdr:nvSpPr>
      <xdr:spPr>
        <a:xfrm>
          <a:off x="4686300" y="98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50602</xdr:rowOff>
    </xdr:from>
    <xdr:to>
      <xdr:col>20</xdr:col>
      <xdr:colOff>38100</xdr:colOff>
      <xdr:row>58</xdr:row>
      <xdr:rowOff>152202</xdr:rowOff>
    </xdr:to>
    <xdr:sp macro="" textlink="">
      <xdr:nvSpPr>
        <xdr:cNvPr id="139" name="楕円 138"/>
        <xdr:cNvSpPr/>
      </xdr:nvSpPr>
      <xdr:spPr>
        <a:xfrm>
          <a:off x="3746500" y="9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143329</xdr:rowOff>
    </xdr:from>
    <xdr:ext cx="534377" cy="259045"/>
    <xdr:sp macro="" textlink="">
      <xdr:nvSpPr>
        <xdr:cNvPr id="140" name="テキスト ボックス 139"/>
        <xdr:cNvSpPr txBox="1"/>
      </xdr:nvSpPr>
      <xdr:spPr>
        <a:xfrm>
          <a:off x="3530111" y="100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15923</xdr:rowOff>
    </xdr:from>
    <xdr:to>
      <xdr:col>15</xdr:col>
      <xdr:colOff>101600</xdr:colOff>
      <xdr:row>58</xdr:row>
      <xdr:rowOff>117523</xdr:rowOff>
    </xdr:to>
    <xdr:sp macro="" textlink="">
      <xdr:nvSpPr>
        <xdr:cNvPr id="141" name="楕円 140"/>
        <xdr:cNvSpPr/>
      </xdr:nvSpPr>
      <xdr:spPr>
        <a:xfrm>
          <a:off x="2857500" y="9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108650</xdr:rowOff>
    </xdr:from>
    <xdr:ext cx="534377" cy="259045"/>
    <xdr:sp macro="" textlink="">
      <xdr:nvSpPr>
        <xdr:cNvPr id="142" name="テキスト ボックス 141"/>
        <xdr:cNvSpPr txBox="1"/>
      </xdr:nvSpPr>
      <xdr:spPr>
        <a:xfrm>
          <a:off x="2641111" y="100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30165</xdr:rowOff>
    </xdr:from>
    <xdr:to>
      <xdr:col>10</xdr:col>
      <xdr:colOff>165100</xdr:colOff>
      <xdr:row>58</xdr:row>
      <xdr:rowOff>131765</xdr:rowOff>
    </xdr:to>
    <xdr:sp macro="" textlink="">
      <xdr:nvSpPr>
        <xdr:cNvPr id="143" name="楕円 142"/>
        <xdr:cNvSpPr/>
      </xdr:nvSpPr>
      <xdr:spPr>
        <a:xfrm>
          <a:off x="19685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122892</xdr:rowOff>
    </xdr:from>
    <xdr:ext cx="534377" cy="259045"/>
    <xdr:sp macro="" textlink="">
      <xdr:nvSpPr>
        <xdr:cNvPr id="144" name="テキスト ボックス 143"/>
        <xdr:cNvSpPr txBox="1"/>
      </xdr:nvSpPr>
      <xdr:spPr>
        <a:xfrm>
          <a:off x="1752111" y="10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40258</xdr:rowOff>
    </xdr:from>
    <xdr:to>
      <xdr:col>6</xdr:col>
      <xdr:colOff>38100</xdr:colOff>
      <xdr:row>58</xdr:row>
      <xdr:rowOff>141858</xdr:rowOff>
    </xdr:to>
    <xdr:sp macro="" textlink="">
      <xdr:nvSpPr>
        <xdr:cNvPr id="145" name="楕円 144"/>
        <xdr:cNvSpPr/>
      </xdr:nvSpPr>
      <xdr:spPr>
        <a:xfrm>
          <a:off x="1079500" y="99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132985</xdr:rowOff>
    </xdr:from>
    <xdr:ext cx="534377" cy="259045"/>
    <xdr:sp macro="" textlink="">
      <xdr:nvSpPr>
        <xdr:cNvPr id="146" name="テキスト ボックス 145"/>
        <xdr:cNvSpPr txBox="1"/>
      </xdr:nvSpPr>
      <xdr:spPr>
        <a:xfrm>
          <a:off x="863111" y="100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1" name="直線コネクタ 170"/>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2"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3" name="直線コネクタ 172"/>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4"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5" name="直線コネクタ 174"/>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13913</xdr:rowOff>
    </xdr:from>
    <xdr:to>
      <xdr:col>24</xdr:col>
      <xdr:colOff>63500</xdr:colOff>
      <xdr:row>75</xdr:row>
      <xdr:rowOff>77273</xdr:rowOff>
    </xdr:to>
    <xdr:cxnSp macro="">
      <xdr:nvCxnSpPr>
        <xdr:cNvPr id="176" name="直線コネクタ 175"/>
        <xdr:cNvCxnSpPr/>
      </xdr:nvCxnSpPr>
      <xdr:spPr>
        <a:xfrm flipV="1">
          <a:off x="3797300" y="12872663"/>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7"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78" name="フローチャート: 判断 177"/>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77273</xdr:rowOff>
    </xdr:from>
    <xdr:to>
      <xdr:col>19</xdr:col>
      <xdr:colOff>177800</xdr:colOff>
      <xdr:row>75</xdr:row>
      <xdr:rowOff>122155</xdr:rowOff>
    </xdr:to>
    <xdr:cxnSp macro="">
      <xdr:nvCxnSpPr>
        <xdr:cNvPr id="179" name="直線コネクタ 178"/>
        <xdr:cNvCxnSpPr/>
      </xdr:nvCxnSpPr>
      <xdr:spPr>
        <a:xfrm flipV="1">
          <a:off x="2908300" y="1293602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0" name="フローチャート: 判断 179"/>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1" name="テキスト ボックス 180"/>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122155</xdr:rowOff>
    </xdr:from>
    <xdr:to>
      <xdr:col>15</xdr:col>
      <xdr:colOff>50800</xdr:colOff>
      <xdr:row>76</xdr:row>
      <xdr:rowOff>10407</xdr:rowOff>
    </xdr:to>
    <xdr:cxnSp macro="">
      <xdr:nvCxnSpPr>
        <xdr:cNvPr id="182" name="直線コネクタ 181"/>
        <xdr:cNvCxnSpPr/>
      </xdr:nvCxnSpPr>
      <xdr:spPr>
        <a:xfrm flipV="1">
          <a:off x="2019300" y="1298090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3" name="フローチャート: 判断 182"/>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4" name="テキスト ボックス 183"/>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151967</xdr:rowOff>
    </xdr:from>
    <xdr:to>
      <xdr:col>10</xdr:col>
      <xdr:colOff>114300</xdr:colOff>
      <xdr:row>76</xdr:row>
      <xdr:rowOff>10407</xdr:rowOff>
    </xdr:to>
    <xdr:cxnSp macro="">
      <xdr:nvCxnSpPr>
        <xdr:cNvPr id="185" name="直線コネクタ 184"/>
        <xdr:cNvCxnSpPr/>
      </xdr:nvCxnSpPr>
      <xdr:spPr>
        <a:xfrm>
          <a:off x="1130300" y="1301071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6" name="フローチャート: 判断 185"/>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7" name="テキスト ボックス 186"/>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88" name="フローチャート: 判断 187"/>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89" name="テキスト ボックス 188"/>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134563</xdr:rowOff>
    </xdr:from>
    <xdr:to>
      <xdr:col>24</xdr:col>
      <xdr:colOff>114300</xdr:colOff>
      <xdr:row>75</xdr:row>
      <xdr:rowOff>64713</xdr:rowOff>
    </xdr:to>
    <xdr:sp macro="" textlink="">
      <xdr:nvSpPr>
        <xdr:cNvPr id="195" name="楕円 194"/>
        <xdr:cNvSpPr/>
      </xdr:nvSpPr>
      <xdr:spPr>
        <a:xfrm>
          <a:off x="4584700" y="12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112990</xdr:rowOff>
    </xdr:from>
    <xdr:ext cx="599010" cy="259045"/>
    <xdr:sp macro="" textlink="">
      <xdr:nvSpPr>
        <xdr:cNvPr id="196" name="民生費該当値テキスト"/>
        <xdr:cNvSpPr txBox="1"/>
      </xdr:nvSpPr>
      <xdr:spPr>
        <a:xfrm>
          <a:off x="4686300" y="1280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26473</xdr:rowOff>
    </xdr:from>
    <xdr:to>
      <xdr:col>20</xdr:col>
      <xdr:colOff>38100</xdr:colOff>
      <xdr:row>75</xdr:row>
      <xdr:rowOff>128073</xdr:rowOff>
    </xdr:to>
    <xdr:sp macro="" textlink="">
      <xdr:nvSpPr>
        <xdr:cNvPr id="197" name="楕円 196"/>
        <xdr:cNvSpPr/>
      </xdr:nvSpPr>
      <xdr:spPr>
        <a:xfrm>
          <a:off x="3746500" y="128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144600</xdr:rowOff>
    </xdr:from>
    <xdr:ext cx="599010" cy="259045"/>
    <xdr:sp macro="" textlink="">
      <xdr:nvSpPr>
        <xdr:cNvPr id="198" name="テキスト ボックス 197"/>
        <xdr:cNvSpPr txBox="1"/>
      </xdr:nvSpPr>
      <xdr:spPr>
        <a:xfrm>
          <a:off x="3497795" y="1266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71355</xdr:rowOff>
    </xdr:from>
    <xdr:to>
      <xdr:col>15</xdr:col>
      <xdr:colOff>101600</xdr:colOff>
      <xdr:row>76</xdr:row>
      <xdr:rowOff>1505</xdr:rowOff>
    </xdr:to>
    <xdr:sp macro="" textlink="">
      <xdr:nvSpPr>
        <xdr:cNvPr id="199" name="楕円 198"/>
        <xdr:cNvSpPr/>
      </xdr:nvSpPr>
      <xdr:spPr>
        <a:xfrm>
          <a:off x="2857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164082</xdr:rowOff>
    </xdr:from>
    <xdr:ext cx="599010" cy="259045"/>
    <xdr:sp macro="" textlink="">
      <xdr:nvSpPr>
        <xdr:cNvPr id="200" name="テキスト ボックス 199"/>
        <xdr:cNvSpPr txBox="1"/>
      </xdr:nvSpPr>
      <xdr:spPr>
        <a:xfrm>
          <a:off x="2608795" y="130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131058</xdr:rowOff>
    </xdr:from>
    <xdr:to>
      <xdr:col>10</xdr:col>
      <xdr:colOff>165100</xdr:colOff>
      <xdr:row>76</xdr:row>
      <xdr:rowOff>61209</xdr:rowOff>
    </xdr:to>
    <xdr:sp macro="" textlink="">
      <xdr:nvSpPr>
        <xdr:cNvPr id="201" name="楕円 200"/>
        <xdr:cNvSpPr/>
      </xdr:nvSpPr>
      <xdr:spPr>
        <a:xfrm>
          <a:off x="19685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52334</xdr:rowOff>
    </xdr:from>
    <xdr:ext cx="599010" cy="259045"/>
    <xdr:sp macro="" textlink="">
      <xdr:nvSpPr>
        <xdr:cNvPr id="202" name="テキスト ボックス 201"/>
        <xdr:cNvSpPr txBox="1"/>
      </xdr:nvSpPr>
      <xdr:spPr>
        <a:xfrm>
          <a:off x="1719795" y="130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101168</xdr:rowOff>
    </xdr:from>
    <xdr:to>
      <xdr:col>6</xdr:col>
      <xdr:colOff>38100</xdr:colOff>
      <xdr:row>76</xdr:row>
      <xdr:rowOff>31319</xdr:rowOff>
    </xdr:to>
    <xdr:sp macro="" textlink="">
      <xdr:nvSpPr>
        <xdr:cNvPr id="203" name="楕円 202"/>
        <xdr:cNvSpPr/>
      </xdr:nvSpPr>
      <xdr:spPr>
        <a:xfrm>
          <a:off x="1079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47845</xdr:rowOff>
    </xdr:from>
    <xdr:ext cx="599010" cy="259045"/>
    <xdr:sp macro="" textlink="">
      <xdr:nvSpPr>
        <xdr:cNvPr id="204" name="テキスト ボックス 203"/>
        <xdr:cNvSpPr txBox="1"/>
      </xdr:nvSpPr>
      <xdr:spPr>
        <a:xfrm>
          <a:off x="830795"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1" name="直線コネクタ 230"/>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2"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3" name="直線コネクタ 232"/>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4"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5" name="直線コネクタ 234"/>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108218</xdr:rowOff>
    </xdr:from>
    <xdr:to>
      <xdr:col>24</xdr:col>
      <xdr:colOff>63500</xdr:colOff>
      <xdr:row>98</xdr:row>
      <xdr:rowOff>129087</xdr:rowOff>
    </xdr:to>
    <xdr:cxnSp macro="">
      <xdr:nvCxnSpPr>
        <xdr:cNvPr id="236" name="直線コネクタ 235"/>
        <xdr:cNvCxnSpPr/>
      </xdr:nvCxnSpPr>
      <xdr:spPr>
        <a:xfrm>
          <a:off x="3797300" y="16224518"/>
          <a:ext cx="838200" cy="70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7"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38" name="フローチャート: 判断 237"/>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38822</xdr:rowOff>
    </xdr:from>
    <xdr:to>
      <xdr:col>19</xdr:col>
      <xdr:colOff>177800</xdr:colOff>
      <xdr:row>94</xdr:row>
      <xdr:rowOff>108218</xdr:rowOff>
    </xdr:to>
    <xdr:cxnSp macro="">
      <xdr:nvCxnSpPr>
        <xdr:cNvPr id="239" name="直線コネクタ 238"/>
        <xdr:cNvCxnSpPr/>
      </xdr:nvCxnSpPr>
      <xdr:spPr>
        <a:xfrm>
          <a:off x="2908300" y="15640772"/>
          <a:ext cx="8890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0" name="フローチャート: 判断 239"/>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1" name="テキスト ボックス 240"/>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38822</xdr:rowOff>
    </xdr:from>
    <xdr:to>
      <xdr:col>15</xdr:col>
      <xdr:colOff>50800</xdr:colOff>
      <xdr:row>97</xdr:row>
      <xdr:rowOff>73144</xdr:rowOff>
    </xdr:to>
    <xdr:cxnSp macro="">
      <xdr:nvCxnSpPr>
        <xdr:cNvPr id="242" name="直線コネクタ 241"/>
        <xdr:cNvCxnSpPr/>
      </xdr:nvCxnSpPr>
      <xdr:spPr>
        <a:xfrm flipV="1">
          <a:off x="2019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3" name="フローチャート: 判断 242"/>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4" name="テキスト ボックス 243"/>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73144</xdr:rowOff>
    </xdr:from>
    <xdr:to>
      <xdr:col>10</xdr:col>
      <xdr:colOff>114300</xdr:colOff>
      <xdr:row>99</xdr:row>
      <xdr:rowOff>22003</xdr:rowOff>
    </xdr:to>
    <xdr:cxnSp macro="">
      <xdr:nvCxnSpPr>
        <xdr:cNvPr id="245" name="直線コネクタ 244"/>
        <xdr:cNvCxnSpPr/>
      </xdr:nvCxnSpPr>
      <xdr:spPr>
        <a:xfrm flipV="1">
          <a:off x="1130300" y="16703794"/>
          <a:ext cx="889000" cy="2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6" name="フローチャート: 判断 245"/>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7" name="テキスト ボックス 246"/>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48" name="フローチャート: 判断 247"/>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49" name="テキスト ボックス 248"/>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78287</xdr:rowOff>
    </xdr:from>
    <xdr:to>
      <xdr:col>24</xdr:col>
      <xdr:colOff>114300</xdr:colOff>
      <xdr:row>99</xdr:row>
      <xdr:rowOff>8437</xdr:rowOff>
    </xdr:to>
    <xdr:sp macro="" textlink="">
      <xdr:nvSpPr>
        <xdr:cNvPr id="255" name="楕円 254"/>
        <xdr:cNvSpPr/>
      </xdr:nvSpPr>
      <xdr:spPr>
        <a:xfrm>
          <a:off x="45847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164664</xdr:rowOff>
    </xdr:from>
    <xdr:ext cx="534377" cy="259045"/>
    <xdr:sp macro="" textlink="">
      <xdr:nvSpPr>
        <xdr:cNvPr id="256" name="衛生費該当値テキスト"/>
        <xdr:cNvSpPr txBox="1"/>
      </xdr:nvSpPr>
      <xdr:spPr>
        <a:xfrm>
          <a:off x="4686300" y="167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57418</xdr:rowOff>
    </xdr:from>
    <xdr:to>
      <xdr:col>20</xdr:col>
      <xdr:colOff>38100</xdr:colOff>
      <xdr:row>94</xdr:row>
      <xdr:rowOff>159018</xdr:rowOff>
    </xdr:to>
    <xdr:sp macro="" textlink="">
      <xdr:nvSpPr>
        <xdr:cNvPr id="257" name="楕円 256"/>
        <xdr:cNvSpPr/>
      </xdr:nvSpPr>
      <xdr:spPr>
        <a:xfrm>
          <a:off x="37465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4095</xdr:rowOff>
    </xdr:from>
    <xdr:ext cx="534377" cy="259045"/>
    <xdr:sp macro="" textlink="">
      <xdr:nvSpPr>
        <xdr:cNvPr id="258" name="テキスト ボックス 257"/>
        <xdr:cNvSpPr txBox="1"/>
      </xdr:nvSpPr>
      <xdr:spPr>
        <a:xfrm>
          <a:off x="3530111" y="159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159472</xdr:rowOff>
    </xdr:from>
    <xdr:to>
      <xdr:col>15</xdr:col>
      <xdr:colOff>101600</xdr:colOff>
      <xdr:row>91</xdr:row>
      <xdr:rowOff>89622</xdr:rowOff>
    </xdr:to>
    <xdr:sp macro="" textlink="">
      <xdr:nvSpPr>
        <xdr:cNvPr id="259" name="楕円 258"/>
        <xdr:cNvSpPr/>
      </xdr:nvSpPr>
      <xdr:spPr>
        <a:xfrm>
          <a:off x="2857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106149</xdr:rowOff>
    </xdr:from>
    <xdr:ext cx="534377" cy="259045"/>
    <xdr:sp macro="" textlink="">
      <xdr:nvSpPr>
        <xdr:cNvPr id="260" name="テキスト ボックス 259"/>
        <xdr:cNvSpPr txBox="1"/>
      </xdr:nvSpPr>
      <xdr:spPr>
        <a:xfrm>
          <a:off x="2641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22344</xdr:rowOff>
    </xdr:from>
    <xdr:to>
      <xdr:col>10</xdr:col>
      <xdr:colOff>165100</xdr:colOff>
      <xdr:row>97</xdr:row>
      <xdr:rowOff>123944</xdr:rowOff>
    </xdr:to>
    <xdr:sp macro="" textlink="">
      <xdr:nvSpPr>
        <xdr:cNvPr id="261" name="楕円 260"/>
        <xdr:cNvSpPr/>
      </xdr:nvSpPr>
      <xdr:spPr>
        <a:xfrm>
          <a:off x="1968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115071</xdr:rowOff>
    </xdr:from>
    <xdr:ext cx="534377" cy="259045"/>
    <xdr:sp macro="" textlink="">
      <xdr:nvSpPr>
        <xdr:cNvPr id="262" name="テキスト ボックス 261"/>
        <xdr:cNvSpPr txBox="1"/>
      </xdr:nvSpPr>
      <xdr:spPr>
        <a:xfrm>
          <a:off x="1752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142653</xdr:rowOff>
    </xdr:from>
    <xdr:to>
      <xdr:col>6</xdr:col>
      <xdr:colOff>38100</xdr:colOff>
      <xdr:row>99</xdr:row>
      <xdr:rowOff>72803</xdr:rowOff>
    </xdr:to>
    <xdr:sp macro="" textlink="">
      <xdr:nvSpPr>
        <xdr:cNvPr id="263" name="楕円 262"/>
        <xdr:cNvSpPr/>
      </xdr:nvSpPr>
      <xdr:spPr>
        <a:xfrm>
          <a:off x="1079500" y="169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63930</xdr:rowOff>
    </xdr:from>
    <xdr:ext cx="534377" cy="259045"/>
    <xdr:sp macro="" textlink="">
      <xdr:nvSpPr>
        <xdr:cNvPr id="264" name="テキスト ボックス 263"/>
        <xdr:cNvSpPr txBox="1"/>
      </xdr:nvSpPr>
      <xdr:spPr>
        <a:xfrm>
          <a:off x="863111" y="170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88" name="直線コネクタ 287"/>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89"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0" name="直線コネクタ 289"/>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1"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2" name="直線コネクタ 291"/>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34620</xdr:rowOff>
    </xdr:from>
    <xdr:to>
      <xdr:col>55</xdr:col>
      <xdr:colOff>0</xdr:colOff>
      <xdr:row>39</xdr:row>
      <xdr:rowOff>35078</xdr:rowOff>
    </xdr:to>
    <xdr:cxnSp macro="">
      <xdr:nvCxnSpPr>
        <xdr:cNvPr id="293" name="直線コネクタ 292"/>
        <xdr:cNvCxnSpPr/>
      </xdr:nvCxnSpPr>
      <xdr:spPr>
        <a:xfrm>
          <a:off x="9639300" y="672117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4"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5" name="フローチャート: 判断 294"/>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34620</xdr:rowOff>
    </xdr:from>
    <xdr:to>
      <xdr:col>50</xdr:col>
      <xdr:colOff>114300</xdr:colOff>
      <xdr:row>39</xdr:row>
      <xdr:rowOff>35230</xdr:rowOff>
    </xdr:to>
    <xdr:cxnSp macro="">
      <xdr:nvCxnSpPr>
        <xdr:cNvPr id="296" name="直線コネクタ 295"/>
        <xdr:cNvCxnSpPr/>
      </xdr:nvCxnSpPr>
      <xdr:spPr>
        <a:xfrm flipV="1">
          <a:off x="8750300" y="672117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7" name="フローチャート: 判断 296"/>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298" name="テキスト ボックス 297"/>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35230</xdr:rowOff>
    </xdr:to>
    <xdr:cxnSp macro="">
      <xdr:nvCxnSpPr>
        <xdr:cNvPr id="299" name="直線コネクタ 298"/>
        <xdr:cNvCxnSpPr/>
      </xdr:nvCxnSpPr>
      <xdr:spPr>
        <a:xfrm>
          <a:off x="7861300" y="67210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0" name="フローチャート: 判断 299"/>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1" name="テキスト ボックス 300"/>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34010</xdr:rowOff>
    </xdr:from>
    <xdr:to>
      <xdr:col>41</xdr:col>
      <xdr:colOff>50800</xdr:colOff>
      <xdr:row>39</xdr:row>
      <xdr:rowOff>34544</xdr:rowOff>
    </xdr:to>
    <xdr:cxnSp macro="">
      <xdr:nvCxnSpPr>
        <xdr:cNvPr id="302" name="直線コネクタ 301"/>
        <xdr:cNvCxnSpPr/>
      </xdr:nvCxnSpPr>
      <xdr:spPr>
        <a:xfrm>
          <a:off x="6972300" y="672056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3" name="フローチャート: 判断 302"/>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4" name="テキスト ボックス 303"/>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5" name="フローチャート: 判断 304"/>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6" name="テキスト ボックス 305"/>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155728</xdr:rowOff>
    </xdr:from>
    <xdr:to>
      <xdr:col>55</xdr:col>
      <xdr:colOff>50800</xdr:colOff>
      <xdr:row>39</xdr:row>
      <xdr:rowOff>85878</xdr:rowOff>
    </xdr:to>
    <xdr:sp macro="" textlink="">
      <xdr:nvSpPr>
        <xdr:cNvPr id="312" name="楕円 311"/>
        <xdr:cNvSpPr/>
      </xdr:nvSpPr>
      <xdr:spPr>
        <a:xfrm>
          <a:off x="104267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70655</xdr:rowOff>
    </xdr:from>
    <xdr:ext cx="378565" cy="259045"/>
    <xdr:sp macro="" textlink="">
      <xdr:nvSpPr>
        <xdr:cNvPr id="313" name="労働費該当値テキスト"/>
        <xdr:cNvSpPr txBox="1"/>
      </xdr:nvSpPr>
      <xdr:spPr>
        <a:xfrm>
          <a:off x="10528300" y="658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155270</xdr:rowOff>
    </xdr:from>
    <xdr:to>
      <xdr:col>50</xdr:col>
      <xdr:colOff>165100</xdr:colOff>
      <xdr:row>39</xdr:row>
      <xdr:rowOff>85420</xdr:rowOff>
    </xdr:to>
    <xdr:sp macro="" textlink="">
      <xdr:nvSpPr>
        <xdr:cNvPr id="314" name="楕円 313"/>
        <xdr:cNvSpPr/>
      </xdr:nvSpPr>
      <xdr:spPr>
        <a:xfrm>
          <a:off x="9588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76547</xdr:rowOff>
    </xdr:from>
    <xdr:ext cx="378565" cy="259045"/>
    <xdr:sp macro="" textlink="">
      <xdr:nvSpPr>
        <xdr:cNvPr id="315" name="テキスト ボックス 314"/>
        <xdr:cNvSpPr txBox="1"/>
      </xdr:nvSpPr>
      <xdr:spPr>
        <a:xfrm>
          <a:off x="9450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155880</xdr:rowOff>
    </xdr:from>
    <xdr:to>
      <xdr:col>46</xdr:col>
      <xdr:colOff>38100</xdr:colOff>
      <xdr:row>39</xdr:row>
      <xdr:rowOff>86030</xdr:rowOff>
    </xdr:to>
    <xdr:sp macro="" textlink="">
      <xdr:nvSpPr>
        <xdr:cNvPr id="316" name="楕円 315"/>
        <xdr:cNvSpPr/>
      </xdr:nvSpPr>
      <xdr:spPr>
        <a:xfrm>
          <a:off x="8699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77157</xdr:rowOff>
    </xdr:from>
    <xdr:ext cx="378565" cy="259045"/>
    <xdr:sp macro="" textlink="">
      <xdr:nvSpPr>
        <xdr:cNvPr id="317" name="テキスト ボックス 316"/>
        <xdr:cNvSpPr txBox="1"/>
      </xdr:nvSpPr>
      <xdr:spPr>
        <a:xfrm>
          <a:off x="8561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18" name="楕円 317"/>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76471</xdr:rowOff>
    </xdr:from>
    <xdr:ext cx="378565" cy="259045"/>
    <xdr:sp macro="" textlink="">
      <xdr:nvSpPr>
        <xdr:cNvPr id="319" name="テキスト ボックス 318"/>
        <xdr:cNvSpPr txBox="1"/>
      </xdr:nvSpPr>
      <xdr:spPr>
        <a:xfrm>
          <a:off x="767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154660</xdr:rowOff>
    </xdr:from>
    <xdr:to>
      <xdr:col>36</xdr:col>
      <xdr:colOff>165100</xdr:colOff>
      <xdr:row>39</xdr:row>
      <xdr:rowOff>84810</xdr:rowOff>
    </xdr:to>
    <xdr:sp macro="" textlink="">
      <xdr:nvSpPr>
        <xdr:cNvPr id="320" name="楕円 319"/>
        <xdr:cNvSpPr/>
      </xdr:nvSpPr>
      <xdr:spPr>
        <a:xfrm>
          <a:off x="6921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75937</xdr:rowOff>
    </xdr:from>
    <xdr:ext cx="378565" cy="259045"/>
    <xdr:sp macro="" textlink="">
      <xdr:nvSpPr>
        <xdr:cNvPr id="321" name="テキスト ボックス 320"/>
        <xdr:cNvSpPr txBox="1"/>
      </xdr:nvSpPr>
      <xdr:spPr>
        <a:xfrm>
          <a:off x="6783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7" name="直線コネクタ 346"/>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48"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49" name="直線コネクタ 348"/>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0"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1" name="直線コネクタ 350"/>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150706</xdr:rowOff>
    </xdr:from>
    <xdr:to>
      <xdr:col>55</xdr:col>
      <xdr:colOff>0</xdr:colOff>
      <xdr:row>57</xdr:row>
      <xdr:rowOff>23440</xdr:rowOff>
    </xdr:to>
    <xdr:cxnSp macro="">
      <xdr:nvCxnSpPr>
        <xdr:cNvPr id="352" name="直線コネクタ 351"/>
        <xdr:cNvCxnSpPr/>
      </xdr:nvCxnSpPr>
      <xdr:spPr>
        <a:xfrm>
          <a:off x="9639300" y="9751906"/>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36172</xdr:rowOff>
    </xdr:from>
    <xdr:ext cx="534377" cy="259045"/>
    <xdr:sp macro="" textlink="">
      <xdr:nvSpPr>
        <xdr:cNvPr id="353" name="農林水産業費平均値テキスト"/>
        <xdr:cNvSpPr txBox="1"/>
      </xdr:nvSpPr>
      <xdr:spPr>
        <a:xfrm>
          <a:off x="10528300" y="980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4" name="フローチャート: 判断 353"/>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141071</xdr:rowOff>
    </xdr:from>
    <xdr:to>
      <xdr:col>50</xdr:col>
      <xdr:colOff>114300</xdr:colOff>
      <xdr:row>56</xdr:row>
      <xdr:rowOff>150706</xdr:rowOff>
    </xdr:to>
    <xdr:cxnSp macro="">
      <xdr:nvCxnSpPr>
        <xdr:cNvPr id="355" name="直線コネクタ 354"/>
        <xdr:cNvCxnSpPr/>
      </xdr:nvCxnSpPr>
      <xdr:spPr>
        <a:xfrm>
          <a:off x="8750300" y="9742271"/>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6" name="フローチャート: 判断 355"/>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7" name="テキスト ボックス 356"/>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141071</xdr:rowOff>
    </xdr:from>
    <xdr:to>
      <xdr:col>45</xdr:col>
      <xdr:colOff>177800</xdr:colOff>
      <xdr:row>56</xdr:row>
      <xdr:rowOff>162495</xdr:rowOff>
    </xdr:to>
    <xdr:cxnSp macro="">
      <xdr:nvCxnSpPr>
        <xdr:cNvPr id="358" name="直線コネクタ 357"/>
        <xdr:cNvCxnSpPr/>
      </xdr:nvCxnSpPr>
      <xdr:spPr>
        <a:xfrm flipV="1">
          <a:off x="7861300" y="9742271"/>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59" name="フローチャート: 判断 358"/>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0" name="テキスト ボックス 359"/>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162495</xdr:rowOff>
    </xdr:from>
    <xdr:to>
      <xdr:col>41</xdr:col>
      <xdr:colOff>50800</xdr:colOff>
      <xdr:row>57</xdr:row>
      <xdr:rowOff>13970</xdr:rowOff>
    </xdr:to>
    <xdr:cxnSp macro="">
      <xdr:nvCxnSpPr>
        <xdr:cNvPr id="361" name="直線コネクタ 360"/>
        <xdr:cNvCxnSpPr/>
      </xdr:nvCxnSpPr>
      <xdr:spPr>
        <a:xfrm flipV="1">
          <a:off x="6972300" y="976369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2" name="フローチャート: 判断 361"/>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3" name="テキスト ボックス 362"/>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4" name="フローチャート: 判断 363"/>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5" name="テキスト ボックス 364"/>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144090</xdr:rowOff>
    </xdr:from>
    <xdr:to>
      <xdr:col>55</xdr:col>
      <xdr:colOff>50800</xdr:colOff>
      <xdr:row>57</xdr:row>
      <xdr:rowOff>74240</xdr:rowOff>
    </xdr:to>
    <xdr:sp macro="" textlink="">
      <xdr:nvSpPr>
        <xdr:cNvPr id="371" name="楕円 370"/>
        <xdr:cNvSpPr/>
      </xdr:nvSpPr>
      <xdr:spPr>
        <a:xfrm>
          <a:off x="10426700" y="9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166967</xdr:rowOff>
    </xdr:from>
    <xdr:ext cx="534377" cy="259045"/>
    <xdr:sp macro="" textlink="">
      <xdr:nvSpPr>
        <xdr:cNvPr id="372" name="農林水産業費該当値テキスト"/>
        <xdr:cNvSpPr txBox="1"/>
      </xdr:nvSpPr>
      <xdr:spPr>
        <a:xfrm>
          <a:off x="10528300" y="95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99906</xdr:rowOff>
    </xdr:from>
    <xdr:to>
      <xdr:col>50</xdr:col>
      <xdr:colOff>165100</xdr:colOff>
      <xdr:row>57</xdr:row>
      <xdr:rowOff>30056</xdr:rowOff>
    </xdr:to>
    <xdr:sp macro="" textlink="">
      <xdr:nvSpPr>
        <xdr:cNvPr id="373" name="楕円 372"/>
        <xdr:cNvSpPr/>
      </xdr:nvSpPr>
      <xdr:spPr>
        <a:xfrm>
          <a:off x="95885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46583</xdr:rowOff>
    </xdr:from>
    <xdr:ext cx="534377" cy="259045"/>
    <xdr:sp macro="" textlink="">
      <xdr:nvSpPr>
        <xdr:cNvPr id="374" name="テキスト ボックス 373"/>
        <xdr:cNvSpPr txBox="1"/>
      </xdr:nvSpPr>
      <xdr:spPr>
        <a:xfrm>
          <a:off x="9372111" y="94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90271</xdr:rowOff>
    </xdr:from>
    <xdr:to>
      <xdr:col>46</xdr:col>
      <xdr:colOff>38100</xdr:colOff>
      <xdr:row>57</xdr:row>
      <xdr:rowOff>20421</xdr:rowOff>
    </xdr:to>
    <xdr:sp macro="" textlink="">
      <xdr:nvSpPr>
        <xdr:cNvPr id="375" name="楕円 374"/>
        <xdr:cNvSpPr/>
      </xdr:nvSpPr>
      <xdr:spPr>
        <a:xfrm>
          <a:off x="8699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36948</xdr:rowOff>
    </xdr:from>
    <xdr:ext cx="534377" cy="259045"/>
    <xdr:sp macro="" textlink="">
      <xdr:nvSpPr>
        <xdr:cNvPr id="376" name="テキスト ボックス 375"/>
        <xdr:cNvSpPr txBox="1"/>
      </xdr:nvSpPr>
      <xdr:spPr>
        <a:xfrm>
          <a:off x="8483111"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111695</xdr:rowOff>
    </xdr:from>
    <xdr:to>
      <xdr:col>41</xdr:col>
      <xdr:colOff>101600</xdr:colOff>
      <xdr:row>57</xdr:row>
      <xdr:rowOff>41845</xdr:rowOff>
    </xdr:to>
    <xdr:sp macro="" textlink="">
      <xdr:nvSpPr>
        <xdr:cNvPr id="377" name="楕円 376"/>
        <xdr:cNvSpPr/>
      </xdr:nvSpPr>
      <xdr:spPr>
        <a:xfrm>
          <a:off x="7810500" y="97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58372</xdr:rowOff>
    </xdr:from>
    <xdr:ext cx="534377" cy="259045"/>
    <xdr:sp macro="" textlink="">
      <xdr:nvSpPr>
        <xdr:cNvPr id="378" name="テキスト ボックス 377"/>
        <xdr:cNvSpPr txBox="1"/>
      </xdr:nvSpPr>
      <xdr:spPr>
        <a:xfrm>
          <a:off x="7594111" y="9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134620</xdr:rowOff>
    </xdr:from>
    <xdr:to>
      <xdr:col>36</xdr:col>
      <xdr:colOff>165100</xdr:colOff>
      <xdr:row>57</xdr:row>
      <xdr:rowOff>64770</xdr:rowOff>
    </xdr:to>
    <xdr:sp macro="" textlink="">
      <xdr:nvSpPr>
        <xdr:cNvPr id="379" name="楕円 378"/>
        <xdr:cNvSpPr/>
      </xdr:nvSpPr>
      <xdr:spPr>
        <a:xfrm>
          <a:off x="6921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81297</xdr:rowOff>
    </xdr:from>
    <xdr:ext cx="534377" cy="259045"/>
    <xdr:sp macro="" textlink="">
      <xdr:nvSpPr>
        <xdr:cNvPr id="380" name="テキスト ボックス 379"/>
        <xdr:cNvSpPr txBox="1"/>
      </xdr:nvSpPr>
      <xdr:spPr>
        <a:xfrm>
          <a:off x="6705111" y="9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2" name="直線コネクタ 401"/>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3"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4" name="直線コネクタ 403"/>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5"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6" name="直線コネクタ 405"/>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125390</xdr:rowOff>
    </xdr:from>
    <xdr:to>
      <xdr:col>55</xdr:col>
      <xdr:colOff>0</xdr:colOff>
      <xdr:row>76</xdr:row>
      <xdr:rowOff>59051</xdr:rowOff>
    </xdr:to>
    <xdr:cxnSp macro="">
      <xdr:nvCxnSpPr>
        <xdr:cNvPr id="407" name="直線コネクタ 406"/>
        <xdr:cNvCxnSpPr/>
      </xdr:nvCxnSpPr>
      <xdr:spPr>
        <a:xfrm flipV="1">
          <a:off x="9639300" y="12984140"/>
          <a:ext cx="8382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08"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09" name="フローチャート: 判断 408"/>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59051</xdr:rowOff>
    </xdr:from>
    <xdr:to>
      <xdr:col>50</xdr:col>
      <xdr:colOff>114300</xdr:colOff>
      <xdr:row>76</xdr:row>
      <xdr:rowOff>146467</xdr:rowOff>
    </xdr:to>
    <xdr:cxnSp macro="">
      <xdr:nvCxnSpPr>
        <xdr:cNvPr id="410" name="直線コネクタ 409"/>
        <xdr:cNvCxnSpPr/>
      </xdr:nvCxnSpPr>
      <xdr:spPr>
        <a:xfrm flipV="1">
          <a:off x="8750300" y="1308925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1" name="フローチャート: 判断 410"/>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2" name="テキスト ボックス 411"/>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6107</xdr:rowOff>
    </xdr:from>
    <xdr:to>
      <xdr:col>45</xdr:col>
      <xdr:colOff>177800</xdr:colOff>
      <xdr:row>76</xdr:row>
      <xdr:rowOff>146467</xdr:rowOff>
    </xdr:to>
    <xdr:cxnSp macro="">
      <xdr:nvCxnSpPr>
        <xdr:cNvPr id="413" name="直線コネクタ 412"/>
        <xdr:cNvCxnSpPr/>
      </xdr:nvCxnSpPr>
      <xdr:spPr>
        <a:xfrm>
          <a:off x="7861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4" name="フローチャート: 判断 413"/>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5" name="テキスト ボックス 414"/>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6107</xdr:rowOff>
    </xdr:from>
    <xdr:to>
      <xdr:col>41</xdr:col>
      <xdr:colOff>50800</xdr:colOff>
      <xdr:row>76</xdr:row>
      <xdr:rowOff>162514</xdr:rowOff>
    </xdr:to>
    <xdr:cxnSp macro="">
      <xdr:nvCxnSpPr>
        <xdr:cNvPr id="416" name="直線コネクタ 415"/>
        <xdr:cNvCxnSpPr/>
      </xdr:nvCxnSpPr>
      <xdr:spPr>
        <a:xfrm flipV="1">
          <a:off x="6972300" y="13036307"/>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7" name="フローチャート: 判断 416"/>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18" name="テキスト ボックス 417"/>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19" name="フローチャート: 判断 418"/>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0" name="テキスト ボックス 419"/>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74590</xdr:rowOff>
    </xdr:from>
    <xdr:to>
      <xdr:col>55</xdr:col>
      <xdr:colOff>50800</xdr:colOff>
      <xdr:row>76</xdr:row>
      <xdr:rowOff>4741</xdr:rowOff>
    </xdr:to>
    <xdr:sp macro="" textlink="">
      <xdr:nvSpPr>
        <xdr:cNvPr id="426" name="楕円 425"/>
        <xdr:cNvSpPr/>
      </xdr:nvSpPr>
      <xdr:spPr>
        <a:xfrm>
          <a:off x="10426700" y="12933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97467</xdr:rowOff>
    </xdr:from>
    <xdr:ext cx="534377" cy="259045"/>
    <xdr:sp macro="" textlink="">
      <xdr:nvSpPr>
        <xdr:cNvPr id="427" name="商工費該当値テキスト"/>
        <xdr:cNvSpPr txBox="1"/>
      </xdr:nvSpPr>
      <xdr:spPr>
        <a:xfrm>
          <a:off x="10528300" y="12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8251</xdr:rowOff>
    </xdr:from>
    <xdr:to>
      <xdr:col>50</xdr:col>
      <xdr:colOff>165100</xdr:colOff>
      <xdr:row>76</xdr:row>
      <xdr:rowOff>109851</xdr:rowOff>
    </xdr:to>
    <xdr:sp macro="" textlink="">
      <xdr:nvSpPr>
        <xdr:cNvPr id="428" name="楕円 427"/>
        <xdr:cNvSpPr/>
      </xdr:nvSpPr>
      <xdr:spPr>
        <a:xfrm>
          <a:off x="95885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100978</xdr:rowOff>
    </xdr:from>
    <xdr:ext cx="469744" cy="259045"/>
    <xdr:sp macro="" textlink="">
      <xdr:nvSpPr>
        <xdr:cNvPr id="429" name="テキスト ボックス 428"/>
        <xdr:cNvSpPr txBox="1"/>
      </xdr:nvSpPr>
      <xdr:spPr>
        <a:xfrm>
          <a:off x="9404428" y="1313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95667</xdr:rowOff>
    </xdr:from>
    <xdr:to>
      <xdr:col>46</xdr:col>
      <xdr:colOff>38100</xdr:colOff>
      <xdr:row>77</xdr:row>
      <xdr:rowOff>25817</xdr:rowOff>
    </xdr:to>
    <xdr:sp macro="" textlink="">
      <xdr:nvSpPr>
        <xdr:cNvPr id="430" name="楕円 429"/>
        <xdr:cNvSpPr/>
      </xdr:nvSpPr>
      <xdr:spPr>
        <a:xfrm>
          <a:off x="8699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16944</xdr:rowOff>
    </xdr:from>
    <xdr:ext cx="469744" cy="259045"/>
    <xdr:sp macro="" textlink="">
      <xdr:nvSpPr>
        <xdr:cNvPr id="431" name="テキスト ボックス 430"/>
        <xdr:cNvSpPr txBox="1"/>
      </xdr:nvSpPr>
      <xdr:spPr>
        <a:xfrm>
          <a:off x="8515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126756</xdr:rowOff>
    </xdr:from>
    <xdr:to>
      <xdr:col>41</xdr:col>
      <xdr:colOff>101600</xdr:colOff>
      <xdr:row>76</xdr:row>
      <xdr:rowOff>56905</xdr:rowOff>
    </xdr:to>
    <xdr:sp macro="" textlink="">
      <xdr:nvSpPr>
        <xdr:cNvPr id="432" name="楕円 431"/>
        <xdr:cNvSpPr/>
      </xdr:nvSpPr>
      <xdr:spPr>
        <a:xfrm>
          <a:off x="7810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73433</xdr:rowOff>
    </xdr:from>
    <xdr:ext cx="534377" cy="259045"/>
    <xdr:sp macro="" textlink="">
      <xdr:nvSpPr>
        <xdr:cNvPr id="433" name="テキスト ボックス 432"/>
        <xdr:cNvSpPr txBox="1"/>
      </xdr:nvSpPr>
      <xdr:spPr>
        <a:xfrm>
          <a:off x="7594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111714</xdr:rowOff>
    </xdr:from>
    <xdr:to>
      <xdr:col>36</xdr:col>
      <xdr:colOff>165100</xdr:colOff>
      <xdr:row>77</xdr:row>
      <xdr:rowOff>41864</xdr:rowOff>
    </xdr:to>
    <xdr:sp macro="" textlink="">
      <xdr:nvSpPr>
        <xdr:cNvPr id="434" name="楕円 433"/>
        <xdr:cNvSpPr/>
      </xdr:nvSpPr>
      <xdr:spPr>
        <a:xfrm>
          <a:off x="6921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32991</xdr:rowOff>
    </xdr:from>
    <xdr:ext cx="469744" cy="259045"/>
    <xdr:sp macro="" textlink="">
      <xdr:nvSpPr>
        <xdr:cNvPr id="435" name="テキスト ボックス 434"/>
        <xdr:cNvSpPr txBox="1"/>
      </xdr:nvSpPr>
      <xdr:spPr>
        <a:xfrm>
          <a:off x="6737428"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1" name="直線コネクタ 460"/>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2"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3" name="直線コネクタ 462"/>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4"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5" name="直線コネクタ 464"/>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78890</xdr:rowOff>
    </xdr:from>
    <xdr:to>
      <xdr:col>55</xdr:col>
      <xdr:colOff>0</xdr:colOff>
      <xdr:row>98</xdr:row>
      <xdr:rowOff>100857</xdr:rowOff>
    </xdr:to>
    <xdr:cxnSp macro="">
      <xdr:nvCxnSpPr>
        <xdr:cNvPr id="466" name="直線コネクタ 465"/>
        <xdr:cNvCxnSpPr/>
      </xdr:nvCxnSpPr>
      <xdr:spPr>
        <a:xfrm>
          <a:off x="9639300" y="16880990"/>
          <a:ext cx="8382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7"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68" name="フローチャート: 判断 467"/>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69030</xdr:rowOff>
    </xdr:from>
    <xdr:to>
      <xdr:col>50</xdr:col>
      <xdr:colOff>114300</xdr:colOff>
      <xdr:row>98</xdr:row>
      <xdr:rowOff>78890</xdr:rowOff>
    </xdr:to>
    <xdr:cxnSp macro="">
      <xdr:nvCxnSpPr>
        <xdr:cNvPr id="469" name="直線コネクタ 468"/>
        <xdr:cNvCxnSpPr/>
      </xdr:nvCxnSpPr>
      <xdr:spPr>
        <a:xfrm>
          <a:off x="8750300" y="16871130"/>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0" name="フローチャート: 判断 469"/>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1" name="テキスト ボックス 470"/>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69030</xdr:rowOff>
    </xdr:from>
    <xdr:to>
      <xdr:col>45</xdr:col>
      <xdr:colOff>177800</xdr:colOff>
      <xdr:row>98</xdr:row>
      <xdr:rowOff>103513</xdr:rowOff>
    </xdr:to>
    <xdr:cxnSp macro="">
      <xdr:nvCxnSpPr>
        <xdr:cNvPr id="472" name="直線コネクタ 471"/>
        <xdr:cNvCxnSpPr/>
      </xdr:nvCxnSpPr>
      <xdr:spPr>
        <a:xfrm flipV="1">
          <a:off x="7861300" y="16871130"/>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3" name="フローチャート: 判断 472"/>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4" name="テキスト ボックス 473"/>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103513</xdr:rowOff>
    </xdr:from>
    <xdr:to>
      <xdr:col>41</xdr:col>
      <xdr:colOff>50800</xdr:colOff>
      <xdr:row>98</xdr:row>
      <xdr:rowOff>111565</xdr:rowOff>
    </xdr:to>
    <xdr:cxnSp macro="">
      <xdr:nvCxnSpPr>
        <xdr:cNvPr id="475" name="直線コネクタ 474"/>
        <xdr:cNvCxnSpPr/>
      </xdr:nvCxnSpPr>
      <xdr:spPr>
        <a:xfrm flipV="1">
          <a:off x="6972300" y="16905613"/>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6" name="フローチャート: 判断 475"/>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7" name="テキスト ボックス 476"/>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78" name="フローチャート: 判断 477"/>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79" name="テキスト ボックス 478"/>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50057</xdr:rowOff>
    </xdr:from>
    <xdr:to>
      <xdr:col>55</xdr:col>
      <xdr:colOff>50800</xdr:colOff>
      <xdr:row>98</xdr:row>
      <xdr:rowOff>151657</xdr:rowOff>
    </xdr:to>
    <xdr:sp macro="" textlink="">
      <xdr:nvSpPr>
        <xdr:cNvPr id="485" name="楕円 484"/>
        <xdr:cNvSpPr/>
      </xdr:nvSpPr>
      <xdr:spPr>
        <a:xfrm>
          <a:off x="104267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6" name="土木費該当値テキスト"/>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28090</xdr:rowOff>
    </xdr:from>
    <xdr:to>
      <xdr:col>50</xdr:col>
      <xdr:colOff>165100</xdr:colOff>
      <xdr:row>98</xdr:row>
      <xdr:rowOff>129690</xdr:rowOff>
    </xdr:to>
    <xdr:sp macro="" textlink="">
      <xdr:nvSpPr>
        <xdr:cNvPr id="487" name="楕円 486"/>
        <xdr:cNvSpPr/>
      </xdr:nvSpPr>
      <xdr:spPr>
        <a:xfrm>
          <a:off x="9588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146217</xdr:rowOff>
    </xdr:from>
    <xdr:ext cx="534377" cy="259045"/>
    <xdr:sp macro="" textlink="">
      <xdr:nvSpPr>
        <xdr:cNvPr id="488" name="テキスト ボックス 487"/>
        <xdr:cNvSpPr txBox="1"/>
      </xdr:nvSpPr>
      <xdr:spPr>
        <a:xfrm>
          <a:off x="9372111" y="166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18230</xdr:rowOff>
    </xdr:from>
    <xdr:to>
      <xdr:col>46</xdr:col>
      <xdr:colOff>38100</xdr:colOff>
      <xdr:row>98</xdr:row>
      <xdr:rowOff>119830</xdr:rowOff>
    </xdr:to>
    <xdr:sp macro="" textlink="">
      <xdr:nvSpPr>
        <xdr:cNvPr id="489" name="楕円 488"/>
        <xdr:cNvSpPr/>
      </xdr:nvSpPr>
      <xdr:spPr>
        <a:xfrm>
          <a:off x="86995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136357</xdr:rowOff>
    </xdr:from>
    <xdr:ext cx="534377" cy="259045"/>
    <xdr:sp macro="" textlink="">
      <xdr:nvSpPr>
        <xdr:cNvPr id="490" name="テキスト ボックス 489"/>
        <xdr:cNvSpPr txBox="1"/>
      </xdr:nvSpPr>
      <xdr:spPr>
        <a:xfrm>
          <a:off x="8483111"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52713</xdr:rowOff>
    </xdr:from>
    <xdr:to>
      <xdr:col>41</xdr:col>
      <xdr:colOff>101600</xdr:colOff>
      <xdr:row>98</xdr:row>
      <xdr:rowOff>154313</xdr:rowOff>
    </xdr:to>
    <xdr:sp macro="" textlink="">
      <xdr:nvSpPr>
        <xdr:cNvPr id="491" name="楕円 490"/>
        <xdr:cNvSpPr/>
      </xdr:nvSpPr>
      <xdr:spPr>
        <a:xfrm>
          <a:off x="7810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145440</xdr:rowOff>
    </xdr:from>
    <xdr:ext cx="534377" cy="259045"/>
    <xdr:sp macro="" textlink="">
      <xdr:nvSpPr>
        <xdr:cNvPr id="492" name="テキスト ボックス 491"/>
        <xdr:cNvSpPr txBox="1"/>
      </xdr:nvSpPr>
      <xdr:spPr>
        <a:xfrm>
          <a:off x="7594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60765</xdr:rowOff>
    </xdr:from>
    <xdr:to>
      <xdr:col>36</xdr:col>
      <xdr:colOff>165100</xdr:colOff>
      <xdr:row>98</xdr:row>
      <xdr:rowOff>162365</xdr:rowOff>
    </xdr:to>
    <xdr:sp macro="" textlink="">
      <xdr:nvSpPr>
        <xdr:cNvPr id="493" name="楕円 492"/>
        <xdr:cNvSpPr/>
      </xdr:nvSpPr>
      <xdr:spPr>
        <a:xfrm>
          <a:off x="6921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7442</xdr:rowOff>
    </xdr:from>
    <xdr:ext cx="534377" cy="259045"/>
    <xdr:sp macro="" textlink="">
      <xdr:nvSpPr>
        <xdr:cNvPr id="494" name="テキスト ボックス 493"/>
        <xdr:cNvSpPr txBox="1"/>
      </xdr:nvSpPr>
      <xdr:spPr>
        <a:xfrm>
          <a:off x="6705111" y="166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9" name="直線コネクタ 518"/>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0"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1" name="直線コネクタ 520"/>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2"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3" name="直線コネクタ 522"/>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168808</xdr:rowOff>
    </xdr:from>
    <xdr:to>
      <xdr:col>85</xdr:col>
      <xdr:colOff>127000</xdr:colOff>
      <xdr:row>39</xdr:row>
      <xdr:rowOff>6617</xdr:rowOff>
    </xdr:to>
    <xdr:cxnSp macro="">
      <xdr:nvCxnSpPr>
        <xdr:cNvPr id="524" name="直線コネクタ 523"/>
        <xdr:cNvCxnSpPr/>
      </xdr:nvCxnSpPr>
      <xdr:spPr>
        <a:xfrm>
          <a:off x="15481300" y="6683908"/>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5"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6" name="フローチャート: 判断 525"/>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119088</xdr:rowOff>
    </xdr:from>
    <xdr:to>
      <xdr:col>81</xdr:col>
      <xdr:colOff>50800</xdr:colOff>
      <xdr:row>38</xdr:row>
      <xdr:rowOff>168808</xdr:rowOff>
    </xdr:to>
    <xdr:cxnSp macro="">
      <xdr:nvCxnSpPr>
        <xdr:cNvPr id="527" name="直線コネクタ 526"/>
        <xdr:cNvCxnSpPr/>
      </xdr:nvCxnSpPr>
      <xdr:spPr>
        <a:xfrm>
          <a:off x="14592300" y="663418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8" name="フローチャート: 判断 527"/>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29" name="テキスト ボックス 528"/>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86741</xdr:rowOff>
    </xdr:from>
    <xdr:to>
      <xdr:col>76</xdr:col>
      <xdr:colOff>114300</xdr:colOff>
      <xdr:row>38</xdr:row>
      <xdr:rowOff>119088</xdr:rowOff>
    </xdr:to>
    <xdr:cxnSp macro="">
      <xdr:nvCxnSpPr>
        <xdr:cNvPr id="530" name="直線コネクタ 529"/>
        <xdr:cNvCxnSpPr/>
      </xdr:nvCxnSpPr>
      <xdr:spPr>
        <a:xfrm>
          <a:off x="13703300" y="6430391"/>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1" name="フローチャート: 判断 530"/>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2" name="テキスト ボックス 531"/>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61900</xdr:rowOff>
    </xdr:from>
    <xdr:to>
      <xdr:col>71</xdr:col>
      <xdr:colOff>177800</xdr:colOff>
      <xdr:row>37</xdr:row>
      <xdr:rowOff>86741</xdr:rowOff>
    </xdr:to>
    <xdr:cxnSp macro="">
      <xdr:nvCxnSpPr>
        <xdr:cNvPr id="533" name="直線コネクタ 532"/>
        <xdr:cNvCxnSpPr/>
      </xdr:nvCxnSpPr>
      <xdr:spPr>
        <a:xfrm>
          <a:off x="12814300" y="6234100"/>
          <a:ext cx="889000" cy="1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4" name="フローチャート: 判断 533"/>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5" name="テキスト ボックス 534"/>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6" name="フローチャート: 判断 535"/>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7" name="テキスト ボックス 536"/>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127267</xdr:rowOff>
    </xdr:from>
    <xdr:to>
      <xdr:col>85</xdr:col>
      <xdr:colOff>177800</xdr:colOff>
      <xdr:row>39</xdr:row>
      <xdr:rowOff>57417</xdr:rowOff>
    </xdr:to>
    <xdr:sp macro="" textlink="">
      <xdr:nvSpPr>
        <xdr:cNvPr id="543" name="楕円 542"/>
        <xdr:cNvSpPr/>
      </xdr:nvSpPr>
      <xdr:spPr>
        <a:xfrm>
          <a:off x="162687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42194</xdr:rowOff>
    </xdr:from>
    <xdr:ext cx="534377" cy="259045"/>
    <xdr:sp macro="" textlink="">
      <xdr:nvSpPr>
        <xdr:cNvPr id="544" name="消防費該当値テキスト"/>
        <xdr:cNvSpPr txBox="1"/>
      </xdr:nvSpPr>
      <xdr:spPr>
        <a:xfrm>
          <a:off x="16370300" y="6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118008</xdr:rowOff>
    </xdr:from>
    <xdr:to>
      <xdr:col>81</xdr:col>
      <xdr:colOff>101600</xdr:colOff>
      <xdr:row>39</xdr:row>
      <xdr:rowOff>48158</xdr:rowOff>
    </xdr:to>
    <xdr:sp macro="" textlink="">
      <xdr:nvSpPr>
        <xdr:cNvPr id="545" name="楕円 544"/>
        <xdr:cNvSpPr/>
      </xdr:nvSpPr>
      <xdr:spPr>
        <a:xfrm>
          <a:off x="15430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39285</xdr:rowOff>
    </xdr:from>
    <xdr:ext cx="534377" cy="259045"/>
    <xdr:sp macro="" textlink="">
      <xdr:nvSpPr>
        <xdr:cNvPr id="546" name="テキスト ボックス 545"/>
        <xdr:cNvSpPr txBox="1"/>
      </xdr:nvSpPr>
      <xdr:spPr>
        <a:xfrm>
          <a:off x="15214111" y="67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68288</xdr:rowOff>
    </xdr:from>
    <xdr:to>
      <xdr:col>76</xdr:col>
      <xdr:colOff>165100</xdr:colOff>
      <xdr:row>38</xdr:row>
      <xdr:rowOff>169888</xdr:rowOff>
    </xdr:to>
    <xdr:sp macro="" textlink="">
      <xdr:nvSpPr>
        <xdr:cNvPr id="547" name="楕円 546"/>
        <xdr:cNvSpPr/>
      </xdr:nvSpPr>
      <xdr:spPr>
        <a:xfrm>
          <a:off x="14541500" y="65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161015</xdr:rowOff>
    </xdr:from>
    <xdr:ext cx="534377" cy="259045"/>
    <xdr:sp macro="" textlink="">
      <xdr:nvSpPr>
        <xdr:cNvPr id="548" name="テキスト ボックス 547"/>
        <xdr:cNvSpPr txBox="1"/>
      </xdr:nvSpPr>
      <xdr:spPr>
        <a:xfrm>
          <a:off x="14325111" y="66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35941</xdr:rowOff>
    </xdr:from>
    <xdr:to>
      <xdr:col>72</xdr:col>
      <xdr:colOff>38100</xdr:colOff>
      <xdr:row>37</xdr:row>
      <xdr:rowOff>137541</xdr:rowOff>
    </xdr:to>
    <xdr:sp macro="" textlink="">
      <xdr:nvSpPr>
        <xdr:cNvPr id="549" name="楕円 548"/>
        <xdr:cNvSpPr/>
      </xdr:nvSpPr>
      <xdr:spPr>
        <a:xfrm>
          <a:off x="13652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154068</xdr:rowOff>
    </xdr:from>
    <xdr:ext cx="534377" cy="259045"/>
    <xdr:sp macro="" textlink="">
      <xdr:nvSpPr>
        <xdr:cNvPr id="550" name="テキスト ボックス 549"/>
        <xdr:cNvSpPr txBox="1"/>
      </xdr:nvSpPr>
      <xdr:spPr>
        <a:xfrm>
          <a:off x="13436111" y="61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11100</xdr:rowOff>
    </xdr:from>
    <xdr:to>
      <xdr:col>67</xdr:col>
      <xdr:colOff>101600</xdr:colOff>
      <xdr:row>36</xdr:row>
      <xdr:rowOff>112700</xdr:rowOff>
    </xdr:to>
    <xdr:sp macro="" textlink="">
      <xdr:nvSpPr>
        <xdr:cNvPr id="551" name="楕円 550"/>
        <xdr:cNvSpPr/>
      </xdr:nvSpPr>
      <xdr:spPr>
        <a:xfrm>
          <a:off x="12763500" y="61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129227</xdr:rowOff>
    </xdr:from>
    <xdr:ext cx="534377" cy="259045"/>
    <xdr:sp macro="" textlink="">
      <xdr:nvSpPr>
        <xdr:cNvPr id="552" name="テキスト ボックス 551"/>
        <xdr:cNvSpPr txBox="1"/>
      </xdr:nvSpPr>
      <xdr:spPr>
        <a:xfrm>
          <a:off x="12547111" y="5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5" name="直線コネクタ 574"/>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6"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7" name="直線コネクタ 576"/>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8"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9" name="直線コネクタ 578"/>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4986</xdr:rowOff>
    </xdr:from>
    <xdr:to>
      <xdr:col>85</xdr:col>
      <xdr:colOff>127000</xdr:colOff>
      <xdr:row>53</xdr:row>
      <xdr:rowOff>57884</xdr:rowOff>
    </xdr:to>
    <xdr:cxnSp macro="">
      <xdr:nvCxnSpPr>
        <xdr:cNvPr id="580" name="直線コネクタ 579"/>
        <xdr:cNvCxnSpPr/>
      </xdr:nvCxnSpPr>
      <xdr:spPr>
        <a:xfrm flipV="1">
          <a:off x="15481300" y="8920386"/>
          <a:ext cx="8382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1"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2" name="フローチャート: 判断 581"/>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57884</xdr:rowOff>
    </xdr:from>
    <xdr:to>
      <xdr:col>81</xdr:col>
      <xdr:colOff>50800</xdr:colOff>
      <xdr:row>55</xdr:row>
      <xdr:rowOff>66456</xdr:rowOff>
    </xdr:to>
    <xdr:cxnSp macro="">
      <xdr:nvCxnSpPr>
        <xdr:cNvPr id="583" name="直線コネクタ 582"/>
        <xdr:cNvCxnSpPr/>
      </xdr:nvCxnSpPr>
      <xdr:spPr>
        <a:xfrm flipV="1">
          <a:off x="14592300" y="91447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4" name="フローチャート: 判断 583"/>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5" name="テキスト ボックス 584"/>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66456</xdr:rowOff>
    </xdr:from>
    <xdr:to>
      <xdr:col>76</xdr:col>
      <xdr:colOff>114300</xdr:colOff>
      <xdr:row>56</xdr:row>
      <xdr:rowOff>10313</xdr:rowOff>
    </xdr:to>
    <xdr:cxnSp macro="">
      <xdr:nvCxnSpPr>
        <xdr:cNvPr id="586" name="直線コネクタ 585"/>
        <xdr:cNvCxnSpPr/>
      </xdr:nvCxnSpPr>
      <xdr:spPr>
        <a:xfrm flipV="1">
          <a:off x="13703300" y="9496206"/>
          <a:ext cx="889000" cy="1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7" name="フローチャート: 判断 586"/>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88" name="テキスト ボックス 587"/>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10313</xdr:rowOff>
    </xdr:from>
    <xdr:to>
      <xdr:col>71</xdr:col>
      <xdr:colOff>177800</xdr:colOff>
      <xdr:row>56</xdr:row>
      <xdr:rowOff>63622</xdr:rowOff>
    </xdr:to>
    <xdr:cxnSp macro="">
      <xdr:nvCxnSpPr>
        <xdr:cNvPr id="589" name="直線コネクタ 588"/>
        <xdr:cNvCxnSpPr/>
      </xdr:nvCxnSpPr>
      <xdr:spPr>
        <a:xfrm flipV="1">
          <a:off x="12814300" y="9611513"/>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0" name="フローチャート: 判断 589"/>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1" name="テキスト ボックス 590"/>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2" name="フローチャート: 判断 591"/>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3" name="テキスト ボックス 592"/>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125636</xdr:rowOff>
    </xdr:from>
    <xdr:to>
      <xdr:col>85</xdr:col>
      <xdr:colOff>177800</xdr:colOff>
      <xdr:row>52</xdr:row>
      <xdr:rowOff>55786</xdr:rowOff>
    </xdr:to>
    <xdr:sp macro="" textlink="">
      <xdr:nvSpPr>
        <xdr:cNvPr id="599" name="楕円 598"/>
        <xdr:cNvSpPr/>
      </xdr:nvSpPr>
      <xdr:spPr>
        <a:xfrm>
          <a:off x="16268700" y="88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148513</xdr:rowOff>
    </xdr:from>
    <xdr:ext cx="534377" cy="259045"/>
    <xdr:sp macro="" textlink="">
      <xdr:nvSpPr>
        <xdr:cNvPr id="600" name="教育費該当値テキスト"/>
        <xdr:cNvSpPr txBox="1"/>
      </xdr:nvSpPr>
      <xdr:spPr>
        <a:xfrm>
          <a:off x="16370300" y="87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7084</xdr:rowOff>
    </xdr:from>
    <xdr:to>
      <xdr:col>81</xdr:col>
      <xdr:colOff>101600</xdr:colOff>
      <xdr:row>53</xdr:row>
      <xdr:rowOff>108684</xdr:rowOff>
    </xdr:to>
    <xdr:sp macro="" textlink="">
      <xdr:nvSpPr>
        <xdr:cNvPr id="601" name="楕円 600"/>
        <xdr:cNvSpPr/>
      </xdr:nvSpPr>
      <xdr:spPr>
        <a:xfrm>
          <a:off x="15430500" y="90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125211</xdr:rowOff>
    </xdr:from>
    <xdr:ext cx="534377" cy="259045"/>
    <xdr:sp macro="" textlink="">
      <xdr:nvSpPr>
        <xdr:cNvPr id="602" name="テキスト ボックス 601"/>
        <xdr:cNvSpPr txBox="1"/>
      </xdr:nvSpPr>
      <xdr:spPr>
        <a:xfrm>
          <a:off x="15214111" y="8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15656</xdr:rowOff>
    </xdr:from>
    <xdr:to>
      <xdr:col>76</xdr:col>
      <xdr:colOff>165100</xdr:colOff>
      <xdr:row>55</xdr:row>
      <xdr:rowOff>117256</xdr:rowOff>
    </xdr:to>
    <xdr:sp macro="" textlink="">
      <xdr:nvSpPr>
        <xdr:cNvPr id="603" name="楕円 602"/>
        <xdr:cNvSpPr/>
      </xdr:nvSpPr>
      <xdr:spPr>
        <a:xfrm>
          <a:off x="14541500" y="9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133783</xdr:rowOff>
    </xdr:from>
    <xdr:ext cx="534377" cy="259045"/>
    <xdr:sp macro="" textlink="">
      <xdr:nvSpPr>
        <xdr:cNvPr id="604" name="テキスト ボックス 603"/>
        <xdr:cNvSpPr txBox="1"/>
      </xdr:nvSpPr>
      <xdr:spPr>
        <a:xfrm>
          <a:off x="14325111" y="92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130963</xdr:rowOff>
    </xdr:from>
    <xdr:to>
      <xdr:col>72</xdr:col>
      <xdr:colOff>38100</xdr:colOff>
      <xdr:row>56</xdr:row>
      <xdr:rowOff>61113</xdr:rowOff>
    </xdr:to>
    <xdr:sp macro="" textlink="">
      <xdr:nvSpPr>
        <xdr:cNvPr id="605" name="楕円 604"/>
        <xdr:cNvSpPr/>
      </xdr:nvSpPr>
      <xdr:spPr>
        <a:xfrm>
          <a:off x="13652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52240</xdr:rowOff>
    </xdr:from>
    <xdr:ext cx="534377" cy="259045"/>
    <xdr:sp macro="" textlink="">
      <xdr:nvSpPr>
        <xdr:cNvPr id="606" name="テキスト ボックス 605"/>
        <xdr:cNvSpPr txBox="1"/>
      </xdr:nvSpPr>
      <xdr:spPr>
        <a:xfrm>
          <a:off x="134361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12822</xdr:rowOff>
    </xdr:from>
    <xdr:to>
      <xdr:col>67</xdr:col>
      <xdr:colOff>101600</xdr:colOff>
      <xdr:row>56</xdr:row>
      <xdr:rowOff>114422</xdr:rowOff>
    </xdr:to>
    <xdr:sp macro="" textlink="">
      <xdr:nvSpPr>
        <xdr:cNvPr id="607" name="楕円 606"/>
        <xdr:cNvSpPr/>
      </xdr:nvSpPr>
      <xdr:spPr>
        <a:xfrm>
          <a:off x="127635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105549</xdr:rowOff>
    </xdr:from>
    <xdr:ext cx="534377" cy="259045"/>
    <xdr:sp macro="" textlink="">
      <xdr:nvSpPr>
        <xdr:cNvPr id="608" name="テキスト ボックス 607"/>
        <xdr:cNvSpPr txBox="1"/>
      </xdr:nvSpPr>
      <xdr:spPr>
        <a:xfrm>
          <a:off x="12547111" y="97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4" name="直線コネクタ 633"/>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7"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8" name="直線コネクタ 637"/>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97768</xdr:rowOff>
    </xdr:from>
    <xdr:to>
      <xdr:col>85</xdr:col>
      <xdr:colOff>127000</xdr:colOff>
      <xdr:row>79</xdr:row>
      <xdr:rowOff>98879</xdr:rowOff>
    </xdr:to>
    <xdr:cxnSp macro="">
      <xdr:nvCxnSpPr>
        <xdr:cNvPr id="639" name="直線コネクタ 638"/>
        <xdr:cNvCxnSpPr/>
      </xdr:nvCxnSpPr>
      <xdr:spPr>
        <a:xfrm>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0"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1" name="フローチャート: 判断 640"/>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97768</xdr:rowOff>
    </xdr:from>
    <xdr:to>
      <xdr:col>81</xdr:col>
      <xdr:colOff>50800</xdr:colOff>
      <xdr:row>79</xdr:row>
      <xdr:rowOff>98879</xdr:rowOff>
    </xdr:to>
    <xdr:cxnSp macro="">
      <xdr:nvCxnSpPr>
        <xdr:cNvPr id="642" name="直線コネクタ 641"/>
        <xdr:cNvCxnSpPr/>
      </xdr:nvCxnSpPr>
      <xdr:spPr>
        <a:xfrm flipV="1">
          <a:off x="14592300" y="1364231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3" name="フローチャート: 判断 642"/>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4" name="テキスト ボックス 643"/>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6" name="フローチャート: 判断 645"/>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7" name="テキスト ボックス 646"/>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9" name="フローチャート: 判断 648"/>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0" name="テキスト ボックス 649"/>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1" name="フローチャート: 判断 650"/>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2" name="テキスト ボックス 651"/>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46968</xdr:rowOff>
    </xdr:from>
    <xdr:to>
      <xdr:col>81</xdr:col>
      <xdr:colOff>101600</xdr:colOff>
      <xdr:row>79</xdr:row>
      <xdr:rowOff>148568</xdr:rowOff>
    </xdr:to>
    <xdr:sp macro="" textlink="">
      <xdr:nvSpPr>
        <xdr:cNvPr id="660" name="楕円 659"/>
        <xdr:cNvSpPr/>
      </xdr:nvSpPr>
      <xdr:spPr>
        <a:xfrm>
          <a:off x="154305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139695</xdr:rowOff>
    </xdr:from>
    <xdr:ext cx="378565" cy="259045"/>
    <xdr:sp macro="" textlink="">
      <xdr:nvSpPr>
        <xdr:cNvPr id="661" name="テキスト ボックス 660"/>
        <xdr:cNvSpPr txBox="1"/>
      </xdr:nvSpPr>
      <xdr:spPr>
        <a:xfrm>
          <a:off x="15292017" y="1368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89" name="直線コネクタ 688"/>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0"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1" name="直線コネクタ 690"/>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2"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3" name="直線コネクタ 692"/>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128727</xdr:rowOff>
    </xdr:from>
    <xdr:to>
      <xdr:col>85</xdr:col>
      <xdr:colOff>127000</xdr:colOff>
      <xdr:row>91</xdr:row>
      <xdr:rowOff>101158</xdr:rowOff>
    </xdr:to>
    <xdr:cxnSp macro="">
      <xdr:nvCxnSpPr>
        <xdr:cNvPr id="694" name="直線コネクタ 693"/>
        <xdr:cNvCxnSpPr/>
      </xdr:nvCxnSpPr>
      <xdr:spPr>
        <a:xfrm>
          <a:off x="15481300" y="15559227"/>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5"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6" name="フローチャート: 判断 695"/>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128727</xdr:rowOff>
    </xdr:from>
    <xdr:to>
      <xdr:col>81</xdr:col>
      <xdr:colOff>50800</xdr:colOff>
      <xdr:row>90</xdr:row>
      <xdr:rowOff>138762</xdr:rowOff>
    </xdr:to>
    <xdr:cxnSp macro="">
      <xdr:nvCxnSpPr>
        <xdr:cNvPr id="697" name="直線コネクタ 696"/>
        <xdr:cNvCxnSpPr/>
      </xdr:nvCxnSpPr>
      <xdr:spPr>
        <a:xfrm flipV="1">
          <a:off x="14592300" y="1555922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698" name="フローチャート: 判断 697"/>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699" name="テキスト ボックス 698"/>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138762</xdr:rowOff>
    </xdr:from>
    <xdr:to>
      <xdr:col>76</xdr:col>
      <xdr:colOff>114300</xdr:colOff>
      <xdr:row>90</xdr:row>
      <xdr:rowOff>140591</xdr:rowOff>
    </xdr:to>
    <xdr:cxnSp macro="">
      <xdr:nvCxnSpPr>
        <xdr:cNvPr id="700" name="直線コネクタ 699"/>
        <xdr:cNvCxnSpPr/>
      </xdr:nvCxnSpPr>
      <xdr:spPr>
        <a:xfrm flipV="1">
          <a:off x="13703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1" name="フローチャート: 判断 700"/>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2" name="テキスト ボックス 701"/>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112427</xdr:rowOff>
    </xdr:from>
    <xdr:to>
      <xdr:col>71</xdr:col>
      <xdr:colOff>177800</xdr:colOff>
      <xdr:row>90</xdr:row>
      <xdr:rowOff>140591</xdr:rowOff>
    </xdr:to>
    <xdr:cxnSp macro="">
      <xdr:nvCxnSpPr>
        <xdr:cNvPr id="703" name="直線コネクタ 702"/>
        <xdr:cNvCxnSpPr/>
      </xdr:nvCxnSpPr>
      <xdr:spPr>
        <a:xfrm>
          <a:off x="12814300" y="15542927"/>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4" name="フローチャート: 判断 703"/>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5" name="テキスト ボックス 704"/>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6" name="フローチャート: 判断 705"/>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7" name="テキスト ボックス 706"/>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50358</xdr:rowOff>
    </xdr:from>
    <xdr:to>
      <xdr:col>85</xdr:col>
      <xdr:colOff>177800</xdr:colOff>
      <xdr:row>91</xdr:row>
      <xdr:rowOff>151958</xdr:rowOff>
    </xdr:to>
    <xdr:sp macro="" textlink="">
      <xdr:nvSpPr>
        <xdr:cNvPr id="713" name="楕円 712"/>
        <xdr:cNvSpPr/>
      </xdr:nvSpPr>
      <xdr:spPr>
        <a:xfrm>
          <a:off x="16268700" y="156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73235</xdr:rowOff>
    </xdr:from>
    <xdr:ext cx="534377" cy="259045"/>
    <xdr:sp macro="" textlink="">
      <xdr:nvSpPr>
        <xdr:cNvPr id="714" name="公債費該当値テキスト"/>
        <xdr:cNvSpPr txBox="1"/>
      </xdr:nvSpPr>
      <xdr:spPr>
        <a:xfrm>
          <a:off x="16370300" y="155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77927</xdr:rowOff>
    </xdr:from>
    <xdr:to>
      <xdr:col>81</xdr:col>
      <xdr:colOff>101600</xdr:colOff>
      <xdr:row>91</xdr:row>
      <xdr:rowOff>8077</xdr:rowOff>
    </xdr:to>
    <xdr:sp macro="" textlink="">
      <xdr:nvSpPr>
        <xdr:cNvPr id="715" name="楕円 714"/>
        <xdr:cNvSpPr/>
      </xdr:nvSpPr>
      <xdr:spPr>
        <a:xfrm>
          <a:off x="154305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24604</xdr:rowOff>
    </xdr:from>
    <xdr:ext cx="534377" cy="259045"/>
    <xdr:sp macro="" textlink="">
      <xdr:nvSpPr>
        <xdr:cNvPr id="716" name="テキスト ボックス 715"/>
        <xdr:cNvSpPr txBox="1"/>
      </xdr:nvSpPr>
      <xdr:spPr>
        <a:xfrm>
          <a:off x="15214111" y="15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87962</xdr:rowOff>
    </xdr:from>
    <xdr:to>
      <xdr:col>76</xdr:col>
      <xdr:colOff>165100</xdr:colOff>
      <xdr:row>91</xdr:row>
      <xdr:rowOff>18112</xdr:rowOff>
    </xdr:to>
    <xdr:sp macro="" textlink="">
      <xdr:nvSpPr>
        <xdr:cNvPr id="717" name="楕円 716"/>
        <xdr:cNvSpPr/>
      </xdr:nvSpPr>
      <xdr:spPr>
        <a:xfrm>
          <a:off x="14541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34639</xdr:rowOff>
    </xdr:from>
    <xdr:ext cx="534377" cy="259045"/>
    <xdr:sp macro="" textlink="">
      <xdr:nvSpPr>
        <xdr:cNvPr id="718" name="テキスト ボックス 717"/>
        <xdr:cNvSpPr txBox="1"/>
      </xdr:nvSpPr>
      <xdr:spPr>
        <a:xfrm>
          <a:off x="14325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89791</xdr:rowOff>
    </xdr:from>
    <xdr:to>
      <xdr:col>72</xdr:col>
      <xdr:colOff>38100</xdr:colOff>
      <xdr:row>91</xdr:row>
      <xdr:rowOff>19941</xdr:rowOff>
    </xdr:to>
    <xdr:sp macro="" textlink="">
      <xdr:nvSpPr>
        <xdr:cNvPr id="719" name="楕円 718"/>
        <xdr:cNvSpPr/>
      </xdr:nvSpPr>
      <xdr:spPr>
        <a:xfrm>
          <a:off x="13652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36468</xdr:rowOff>
    </xdr:from>
    <xdr:ext cx="534377" cy="259045"/>
    <xdr:sp macro="" textlink="">
      <xdr:nvSpPr>
        <xdr:cNvPr id="720" name="テキスト ボックス 719"/>
        <xdr:cNvSpPr txBox="1"/>
      </xdr:nvSpPr>
      <xdr:spPr>
        <a:xfrm>
          <a:off x="13436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61627</xdr:rowOff>
    </xdr:from>
    <xdr:to>
      <xdr:col>67</xdr:col>
      <xdr:colOff>101600</xdr:colOff>
      <xdr:row>90</xdr:row>
      <xdr:rowOff>163227</xdr:rowOff>
    </xdr:to>
    <xdr:sp macro="" textlink="">
      <xdr:nvSpPr>
        <xdr:cNvPr id="721" name="楕円 720"/>
        <xdr:cNvSpPr/>
      </xdr:nvSpPr>
      <xdr:spPr>
        <a:xfrm>
          <a:off x="12763500" y="15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8304</xdr:rowOff>
    </xdr:from>
    <xdr:ext cx="534377" cy="259045"/>
    <xdr:sp macro="" textlink="">
      <xdr:nvSpPr>
        <xdr:cNvPr id="722" name="テキスト ボックス 721"/>
        <xdr:cNvSpPr txBox="1"/>
      </xdr:nvSpPr>
      <xdr:spPr>
        <a:xfrm>
          <a:off x="12547111" y="15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6" name="直線コネクタ 745"/>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7"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49"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0" name="直線コネクタ 749"/>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2"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3" name="フローチャート: 判断 752"/>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5" name="フローチャート: 判断 754"/>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6" name="テキスト ボックス 755"/>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58" name="フローチャート: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1" name="フローチャート: 判断 760"/>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2" name="テキスト ボックス 761"/>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3" name="フローチャート: 判断 762"/>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4" name="テキスト ボックス 763"/>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1"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本市における目的別歳出の特徴は，性質別と同様に公債費が大きいことである。類似団体中の順位はワースト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位であるが，本市は合併団体ではなく過疎地域も有しないため実質公債費比率で比較するとワースト１位となる。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全国平均、類似団体内平均を大きく上回っている項目としては、議会費と教育費。特に教育費については増加傾向にあり、平成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年度に公立小松大学開学による運営交付金が始まったことや新校舎の建設が要因である。一方、全国平均、類似団体内平均を大きく下回っている項目としては衛生費であるが、平成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年度においては新ごみ焼却施設建設に伴い一時的に増加している。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消防費の大きな減少は平成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年度にピークをむかえた防災行政無線の整備の減少に伴うものである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歳 入 </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米中貿易摩擦等による世界経済減速の影響で法人市民税が大きく減少（▲</a:t>
          </a:r>
          <a:r>
            <a:rPr kumimoji="1" lang="en-US" altLang="ja-JP" sz="800">
              <a:latin typeface="ＭＳ ゴシック" pitchFamily="49" charset="-128"/>
              <a:ea typeface="ＭＳ ゴシック" pitchFamily="49" charset="-128"/>
            </a:rPr>
            <a:t>5.3</a:t>
          </a:r>
          <a:r>
            <a:rPr kumimoji="1" lang="ja-JP" altLang="en-US" sz="800">
              <a:latin typeface="ＭＳ ゴシック" pitchFamily="49" charset="-128"/>
              <a:ea typeface="ＭＳ ゴシック" pitchFamily="49" charset="-128"/>
            </a:rPr>
            <a:t>億円）し，市税全体で▲</a:t>
          </a:r>
          <a:r>
            <a:rPr kumimoji="1" lang="en-US" altLang="ja-JP" sz="800">
              <a:latin typeface="ＭＳ ゴシック" pitchFamily="49" charset="-128"/>
              <a:ea typeface="ＭＳ ゴシック" pitchFamily="49" charset="-128"/>
            </a:rPr>
            <a:t>3.4</a:t>
          </a:r>
          <a:r>
            <a:rPr kumimoji="1" lang="ja-JP" altLang="en-US" sz="800">
              <a:latin typeface="ＭＳ ゴシック" pitchFamily="49" charset="-128"/>
              <a:ea typeface="ＭＳ ゴシック" pitchFamily="49" charset="-128"/>
            </a:rPr>
            <a:t>億円となった。子ども･子育て支援臨時交付金があったものの普通交付税</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，地方消費税交付金</a:t>
          </a:r>
          <a:r>
            <a:rPr kumimoji="1" lang="en-US" altLang="ja-JP" sz="800">
              <a:latin typeface="ＭＳ ゴシック" pitchFamily="49" charset="-128"/>
              <a:ea typeface="ＭＳ ゴシック" pitchFamily="49" charset="-128"/>
            </a:rPr>
            <a:t>(▲0.9</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など，一般財源は大変厳しいものとなった。</a:t>
          </a:r>
        </a:p>
        <a:p>
          <a:r>
            <a:rPr kumimoji="1" lang="ja-JP" altLang="en-US" sz="800">
              <a:latin typeface="ＭＳ ゴシック" pitchFamily="49" charset="-128"/>
              <a:ea typeface="ＭＳ ゴシック" pitchFamily="49" charset="-128"/>
            </a:rPr>
            <a:t>　一方，国県支出金や地方債などの特定財源は，エコロジーパークこまつ･クリーンセンターの建設費が前年度に完了したことで減少した。なお，諸収入については前年度に新幹線関連等の財産補償費</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，土地改良に係る受益者からの返納金</a:t>
          </a:r>
          <a:r>
            <a:rPr kumimoji="1" lang="en-US" altLang="ja-JP" sz="800">
              <a:latin typeface="ＭＳ ゴシック" pitchFamily="49" charset="-128"/>
              <a:ea typeface="ＭＳ ゴシック" pitchFamily="49" charset="-128"/>
            </a:rPr>
            <a:t>(1.1</a:t>
          </a:r>
          <a:r>
            <a:rPr kumimoji="1" lang="ja-JP" altLang="en-US" sz="800">
              <a:latin typeface="ＭＳ ゴシック" pitchFamily="49" charset="-128"/>
              <a:ea typeface="ＭＳ ゴシック" pitchFamily="49" charset="-128"/>
            </a:rPr>
            <a:t>億円</a:t>
          </a:r>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の特殊事情があったため大きく減少している。</a:t>
          </a:r>
        </a:p>
        <a:p>
          <a:r>
            <a:rPr kumimoji="1" lang="en-US" altLang="ja-JP" sz="800">
              <a:latin typeface="ＭＳ ゴシック" pitchFamily="49" charset="-128"/>
              <a:ea typeface="ＭＳ ゴシック" pitchFamily="49" charset="-128"/>
            </a:rPr>
            <a:t>【 </a:t>
          </a:r>
          <a:r>
            <a:rPr kumimoji="1" lang="ja-JP" altLang="en-US" sz="800">
              <a:latin typeface="ＭＳ ゴシック" pitchFamily="49" charset="-128"/>
              <a:ea typeface="ＭＳ ゴシック" pitchFamily="49" charset="-128"/>
            </a:rPr>
            <a:t>歳 出 </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幼児教育･保育無償化に伴う扶助費が＋</a:t>
          </a:r>
          <a:r>
            <a:rPr kumimoji="1" lang="en-US" altLang="ja-JP" sz="800">
              <a:latin typeface="ＭＳ ゴシック" pitchFamily="49" charset="-128"/>
              <a:ea typeface="ＭＳ ゴシック" pitchFamily="49" charset="-128"/>
            </a:rPr>
            <a:t>6.3</a:t>
          </a:r>
          <a:r>
            <a:rPr kumimoji="1" lang="ja-JP" altLang="en-US" sz="800">
              <a:latin typeface="ＭＳ ゴシック" pitchFamily="49" charset="-128"/>
              <a:ea typeface="ＭＳ ゴシック" pitchFamily="49" charset="-128"/>
            </a:rPr>
            <a:t>億円，消費税率改定等に伴う物件費が＋</a:t>
          </a:r>
          <a:r>
            <a:rPr kumimoji="1" lang="en-US" altLang="ja-JP" sz="800">
              <a:latin typeface="ＭＳ ゴシック" pitchFamily="49" charset="-128"/>
              <a:ea typeface="ＭＳ ゴシック" pitchFamily="49" charset="-128"/>
            </a:rPr>
            <a:t>4.1</a:t>
          </a:r>
          <a:r>
            <a:rPr kumimoji="1" lang="ja-JP" altLang="en-US" sz="800">
              <a:latin typeface="ＭＳ ゴシック" pitchFamily="49" charset="-128"/>
              <a:ea typeface="ＭＳ ゴシック" pitchFamily="49" charset="-128"/>
            </a:rPr>
            <a:t>億円，公立小松大学開学２年目に伴う運営交付金等で補助費等が＋</a:t>
          </a:r>
          <a:r>
            <a:rPr kumimoji="1" lang="en-US" altLang="ja-JP" sz="800">
              <a:latin typeface="ＭＳ ゴシック" pitchFamily="49" charset="-128"/>
              <a:ea typeface="ＭＳ ゴシック" pitchFamily="49" charset="-128"/>
            </a:rPr>
            <a:t>1.4</a:t>
          </a:r>
          <a:r>
            <a:rPr kumimoji="1" lang="ja-JP" altLang="en-US" sz="800">
              <a:latin typeface="ＭＳ ゴシック" pitchFamily="49" charset="-128"/>
              <a:ea typeface="ＭＳ ゴシック" pitchFamily="49" charset="-128"/>
            </a:rPr>
            <a:t>億円となった一方，エコロジーパークこまつ･クリーンセンター建設完了等による普通建設事業費▲</a:t>
          </a:r>
          <a:r>
            <a:rPr kumimoji="1" lang="en-US" altLang="ja-JP" sz="800">
              <a:latin typeface="ＭＳ ゴシック" pitchFamily="49" charset="-128"/>
              <a:ea typeface="ＭＳ ゴシック" pitchFamily="49" charset="-128"/>
            </a:rPr>
            <a:t>27.6</a:t>
          </a:r>
          <a:r>
            <a:rPr kumimoji="1" lang="ja-JP" altLang="en-US" sz="800">
              <a:latin typeface="ＭＳ ゴシック" pitchFamily="49" charset="-128"/>
              <a:ea typeface="ＭＳ ゴシック" pitchFamily="49" charset="-128"/>
            </a:rPr>
            <a:t>億円，定時償還減少・繰上償還未実施による公債費▲</a:t>
          </a:r>
          <a:r>
            <a:rPr kumimoji="1" lang="en-US" altLang="ja-JP" sz="800">
              <a:latin typeface="ＭＳ ゴシック" pitchFamily="49" charset="-128"/>
              <a:ea typeface="ＭＳ ゴシック" pitchFamily="49" charset="-128"/>
            </a:rPr>
            <a:t>7.1</a:t>
          </a:r>
          <a:r>
            <a:rPr kumimoji="1" lang="ja-JP" altLang="en-US" sz="800">
              <a:latin typeface="ＭＳ ゴシック" pitchFamily="49" charset="-128"/>
              <a:ea typeface="ＭＳ ゴシック" pitchFamily="49" charset="-128"/>
            </a:rPr>
            <a:t>億円となり，歳出全体で▲</a:t>
          </a:r>
          <a:r>
            <a:rPr kumimoji="1" lang="en-US" altLang="ja-JP" sz="800">
              <a:latin typeface="ＭＳ ゴシック" pitchFamily="49" charset="-128"/>
              <a:ea typeface="ＭＳ ゴシック" pitchFamily="49" charset="-128"/>
            </a:rPr>
            <a:t>19.7</a:t>
          </a:r>
          <a:r>
            <a:rPr kumimoji="1" lang="ja-JP" altLang="en-US" sz="8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一般会計をはじめ、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年度の全ての会計で実質赤字額は発生していない。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元利償還金等については、事業の選択と集中による市債発行額の管理、財政状況に応じた繰上償還等の実施により年々減少しており、市債償還のピーク期は過ぎたと言える。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過去に実施した大型プロジェクト、道路や学校等の社会資本整備や国の数次にわたる経済対策に伴う市債発行により、全国平均、県内平均、類似団体内平均を大きく上回っている。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令和元年度は市債の新規発行抑制等による市債残高の減少、退職手当支給見込額が対象職員の減による減少等により、前年度より改善。　</a:t>
          </a: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NEXT10</a:t>
          </a:r>
          <a:r>
            <a:rPr kumimoji="1" lang="ja-JP" altLang="en-US" sz="1400">
              <a:latin typeface="ＭＳ ゴシック" pitchFamily="49" charset="-128"/>
              <a:ea typeface="ＭＳ ゴシック" pitchFamily="49" charset="-128"/>
            </a:rPr>
            <a:t>年ビジョン・アクションプラン（平成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億円の積み立てを行った。その一方、公立小松大学施設整備費，防災行政無線運営費等の財源とするため地域経済活性化対策基金を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憶円、障がい者医療費助成や高齢者の生活支援の財源とするため社会福祉基金を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憶円、体育向上発展のためスポーツ振興基金を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憶円、その他財源調整として財政調整基金を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億円取崩したこと等により、基金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億円を下回っていたが、近年の積み増しにより令和元年度末で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母と子のけんこう推進基金：子ども医療費、子どもの任意予防接種、不妊・不育治療にかかる費用への助成を行う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国府台基金：国府台の施設整備及び維持管理を図る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温泉施設整備基金：温泉の公共的施設の整備を図る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美術品購入基金：油絵の購入により取崩し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地域経済活性化対策基金：公立小松大学施設整備費，防災行政無線運営費等により取崩し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母と子のけんこう推進基金：防衛省交付金を積み立て助成。「交付金の積立額」と「助成実績」との差が増減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国府台基金：国府台ふれあいドーム建設資金貸付金の償還金積み立てによる増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温泉施設整備基金：入湯税積み立てによる増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億円に対し，財政の年度間調整として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75" zeroHeight="1" x14ac:dyDescent="0.25"/>
  <cols>
    <col min="1" max="11" width="2.15234375" style="188" customWidth="1"/>
    <col min="12" max="12" width="2.23046875" style="188" customWidth="1"/>
    <col min="13" max="17" width="2.3828125" style="188" customWidth="1"/>
    <col min="18" max="119" width="2.15234375" style="188" customWidth="1"/>
    <col min="120" max="16384" width="0" style="188" hidden="1"/>
  </cols>
  <sheetData>
    <row r="1" spans="1:119" ht="33" customHeight="1" x14ac:dyDescent="0.2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3">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45435578</v>
      </c>
      <c r="BO4" s="393"/>
      <c r="BP4" s="393"/>
      <c r="BQ4" s="393"/>
      <c r="BR4" s="393"/>
      <c r="BS4" s="393"/>
      <c r="BT4" s="393"/>
      <c r="BU4" s="394"/>
      <c r="BV4" s="392">
        <v>47272307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v>
      </c>
      <c r="DC4" s="399"/>
      <c r="DD4" s="399"/>
      <c r="DE4" s="399"/>
      <c r="DF4" s="399"/>
      <c r="DG4" s="399"/>
      <c r="DH4" s="399"/>
      <c r="DI4" s="400"/>
      <c r="DJ4" s="186"/>
      <c r="DK4" s="186"/>
      <c r="DL4" s="186"/>
      <c r="DM4" s="186"/>
      <c r="DN4" s="186"/>
      <c r="DO4" s="186"/>
    </row>
    <row r="5" spans="1:119" ht="18.75" customHeight="1" x14ac:dyDescent="0.2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44592681</v>
      </c>
      <c r="BO5" s="430"/>
      <c r="BP5" s="430"/>
      <c r="BQ5" s="430"/>
      <c r="BR5" s="430"/>
      <c r="BS5" s="430"/>
      <c r="BT5" s="430"/>
      <c r="BU5" s="431"/>
      <c r="BV5" s="429">
        <v>46566202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94.5</v>
      </c>
      <c r="CU5" s="427"/>
      <c r="CV5" s="427"/>
      <c r="CW5" s="427"/>
      <c r="CX5" s="427"/>
      <c r="CY5" s="427"/>
      <c r="CZ5" s="427"/>
      <c r="DA5" s="428"/>
      <c r="DB5" s="426">
        <v>91.2</v>
      </c>
      <c r="DC5" s="427"/>
      <c r="DD5" s="427"/>
      <c r="DE5" s="427"/>
      <c r="DF5" s="427"/>
      <c r="DG5" s="427"/>
      <c r="DH5" s="427"/>
      <c r="DI5" s="428"/>
      <c r="DJ5" s="186"/>
      <c r="DK5" s="186"/>
      <c r="DL5" s="186"/>
      <c r="DM5" s="186"/>
      <c r="DN5" s="186"/>
      <c r="DO5" s="186"/>
    </row>
    <row r="6" spans="1:119" ht="18.75" customHeight="1" x14ac:dyDescent="0.2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842897</v>
      </c>
      <c r="BO6" s="430"/>
      <c r="BP6" s="430"/>
      <c r="BQ6" s="430"/>
      <c r="BR6" s="430"/>
      <c r="BS6" s="430"/>
      <c r="BT6" s="430"/>
      <c r="BU6" s="431"/>
      <c r="BV6" s="429">
        <v>706105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101.7</v>
      </c>
      <c r="CU6" s="467"/>
      <c r="CV6" s="467"/>
      <c r="CW6" s="467"/>
      <c r="CX6" s="467"/>
      <c r="CY6" s="467"/>
      <c r="CZ6" s="467"/>
      <c r="DA6" s="468"/>
      <c r="DB6" s="466">
        <v>97.9</v>
      </c>
      <c r="DC6" s="467"/>
      <c r="DD6" s="467"/>
      <c r="DE6" s="467"/>
      <c r="DF6" s="467"/>
      <c r="DG6" s="467"/>
      <c r="DH6" s="467"/>
      <c r="DI6" s="468"/>
      <c r="DJ6" s="186"/>
      <c r="DK6" s="186"/>
      <c r="DL6" s="186"/>
      <c r="DM6" s="186"/>
      <c r="DN6" s="186"/>
      <c r="DO6" s="186"/>
    </row>
    <row r="7" spans="1:119" ht="18.75" customHeight="1" x14ac:dyDescent="0.2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138734</v>
      </c>
      <c r="BO7" s="430"/>
      <c r="BP7" s="430"/>
      <c r="BQ7" s="430"/>
      <c r="BR7" s="430"/>
      <c r="BS7" s="430"/>
      <c r="BT7" s="430"/>
      <c r="BU7" s="431"/>
      <c r="BV7" s="429">
        <v>183153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26153271</v>
      </c>
      <c r="CU7" s="430"/>
      <c r="CV7" s="430"/>
      <c r="CW7" s="430"/>
      <c r="CX7" s="430"/>
      <c r="CY7" s="430"/>
      <c r="CZ7" s="430"/>
      <c r="DA7" s="431"/>
      <c r="DB7" s="429">
        <v>25611961</v>
      </c>
      <c r="DC7" s="430"/>
      <c r="DD7" s="430"/>
      <c r="DE7" s="430"/>
      <c r="DF7" s="430"/>
      <c r="DG7" s="430"/>
      <c r="DH7" s="430"/>
      <c r="DI7" s="431"/>
      <c r="DJ7" s="186"/>
      <c r="DK7" s="186"/>
      <c r="DL7" s="186"/>
      <c r="DM7" s="186"/>
      <c r="DN7" s="186"/>
      <c r="DO7" s="186"/>
    </row>
    <row r="8" spans="1:119" ht="18.75" customHeight="1" thickBot="1" x14ac:dyDescent="0.3">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704163</v>
      </c>
      <c r="BO8" s="430"/>
      <c r="BP8" s="430"/>
      <c r="BQ8" s="430"/>
      <c r="BR8" s="430"/>
      <c r="BS8" s="430"/>
      <c r="BT8" s="430"/>
      <c r="BU8" s="431"/>
      <c r="BV8" s="429">
        <v>522952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0.71</v>
      </c>
      <c r="CU8" s="470"/>
      <c r="CV8" s="470"/>
      <c r="CW8" s="470"/>
      <c r="CX8" s="470"/>
      <c r="CY8" s="470"/>
      <c r="CZ8" s="470"/>
      <c r="DA8" s="471"/>
      <c r="DB8" s="469">
        <v>0.71</v>
      </c>
      <c r="DC8" s="470"/>
      <c r="DD8" s="470"/>
      <c r="DE8" s="470"/>
      <c r="DF8" s="470"/>
      <c r="DG8" s="470"/>
      <c r="DH8" s="470"/>
      <c r="DI8" s="471"/>
      <c r="DJ8" s="186"/>
      <c r="DK8" s="186"/>
      <c r="DL8" s="186"/>
      <c r="DM8" s="186"/>
      <c r="DN8" s="186"/>
      <c r="DO8" s="186"/>
    </row>
    <row r="9" spans="1:119" ht="18.75" customHeight="1" thickBot="1" x14ac:dyDescent="0.3">
      <c r="A9" s="187"/>
      <c r="B9" s="423" t="s">
        <v>112</v>
      </c>
      <c r="C9" s="424"/>
      <c r="D9" s="424"/>
      <c r="E9" s="424"/>
      <c r="F9" s="424"/>
      <c r="G9" s="424"/>
      <c r="H9" s="424"/>
      <c r="I9" s="424"/>
      <c r="J9" s="424"/>
      <c r="K9" s="472"/>
      <c r="L9" s="473" t="s">
        <v>113</v>
      </c>
      <c r="M9" s="474"/>
      <c r="N9" s="474"/>
      <c r="O9" s="474"/>
      <c r="P9" s="474"/>
      <c r="Q9" s="475"/>
      <c r="R9" s="476">
        <v>106919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181211</v>
      </c>
      <c r="BO9" s="430"/>
      <c r="BP9" s="430"/>
      <c r="BQ9" s="430"/>
      <c r="BR9" s="430"/>
      <c r="BS9" s="430"/>
      <c r="BT9" s="430"/>
      <c r="BU9" s="431"/>
      <c r="BV9" s="429">
        <v>-34446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19</v>
      </c>
      <c r="CU9" s="427"/>
      <c r="CV9" s="427"/>
      <c r="CW9" s="427"/>
      <c r="CX9" s="427"/>
      <c r="CY9" s="427"/>
      <c r="CZ9" s="427"/>
      <c r="DA9" s="428"/>
      <c r="DB9" s="426">
        <v>20.8</v>
      </c>
      <c r="DC9" s="427"/>
      <c r="DD9" s="427"/>
      <c r="DE9" s="427"/>
      <c r="DF9" s="427"/>
      <c r="DG9" s="427"/>
      <c r="DH9" s="427"/>
      <c r="DI9" s="428"/>
      <c r="DJ9" s="186"/>
      <c r="DK9" s="186"/>
      <c r="DL9" s="186"/>
      <c r="DM9" s="186"/>
      <c r="DN9" s="186"/>
      <c r="DO9" s="186"/>
    </row>
    <row r="10" spans="1:119" ht="18.75" customHeight="1" thickBot="1" x14ac:dyDescent="0.3">
      <c r="A10" s="187"/>
      <c r="B10" s="423"/>
      <c r="C10" s="424"/>
      <c r="D10" s="424"/>
      <c r="E10" s="424"/>
      <c r="F10" s="424"/>
      <c r="G10" s="424"/>
      <c r="H10" s="424"/>
      <c r="I10" s="424"/>
      <c r="J10" s="424"/>
      <c r="K10" s="472"/>
      <c r="L10" s="479" t="s">
        <v>119</v>
      </c>
      <c r="M10" s="459"/>
      <c r="N10" s="459"/>
      <c r="O10" s="459"/>
      <c r="P10" s="459"/>
      <c r="Q10" s="460"/>
      <c r="R10" s="480">
        <v>108433</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448</v>
      </c>
      <c r="BO10" s="430"/>
      <c r="BP10" s="430"/>
      <c r="BQ10" s="430"/>
      <c r="BR10" s="430"/>
      <c r="BS10" s="430"/>
      <c r="BT10" s="430"/>
      <c r="BU10" s="431"/>
      <c r="BV10" s="429">
        <v>537</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400000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25">
      <c r="A12" s="187"/>
      <c r="B12" s="489" t="s">
        <v>131</v>
      </c>
      <c r="C12" s="490"/>
      <c r="D12" s="490"/>
      <c r="E12" s="490"/>
      <c r="F12" s="490"/>
      <c r="G12" s="490"/>
      <c r="H12" s="490"/>
      <c r="I12" s="490"/>
      <c r="J12" s="490"/>
      <c r="K12" s="491"/>
      <c r="L12" s="498" t="s">
        <v>132</v>
      </c>
      <c r="M12" s="499"/>
      <c r="N12" s="499"/>
      <c r="O12" s="499"/>
      <c r="P12" s="499"/>
      <c r="Q12" s="500"/>
      <c r="R12" s="501">
        <v>108265</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500000</v>
      </c>
      <c r="BO12" s="430"/>
      <c r="BP12" s="430"/>
      <c r="BQ12" s="430"/>
      <c r="BR12" s="430"/>
      <c r="BS12" s="430"/>
      <c r="BT12" s="430"/>
      <c r="BU12" s="431"/>
      <c r="BV12" s="429">
        <v>339000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25">
      <c r="A13" s="187"/>
      <c r="B13" s="492"/>
      <c r="C13" s="493"/>
      <c r="D13" s="493"/>
      <c r="E13" s="493"/>
      <c r="F13" s="493"/>
      <c r="G13" s="493"/>
      <c r="H13" s="493"/>
      <c r="I13" s="493"/>
      <c r="J13" s="493"/>
      <c r="K13" s="494"/>
      <c r="L13" s="197"/>
      <c r="M13" s="520" t="s">
        <v>141</v>
      </c>
      <c r="N13" s="521"/>
      <c r="O13" s="521"/>
      <c r="P13" s="521"/>
      <c r="Q13" s="522"/>
      <c r="R13" s="513">
        <v>105837</v>
      </c>
      <c r="S13" s="514"/>
      <c r="T13" s="514"/>
      <c r="U13" s="514"/>
      <c r="V13" s="515"/>
      <c r="W13" s="445" t="s">
        <v>142</v>
      </c>
      <c r="X13" s="446"/>
      <c r="Y13" s="446"/>
      <c r="Z13" s="446"/>
      <c r="AA13" s="446"/>
      <c r="AB13" s="436"/>
      <c r="AC13" s="480">
        <v>1146</v>
      </c>
      <c r="AD13" s="481"/>
      <c r="AE13" s="481"/>
      <c r="AF13" s="481"/>
      <c r="AG13" s="523"/>
      <c r="AH13" s="480">
        <v>1143</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-318341</v>
      </c>
      <c r="BO13" s="430"/>
      <c r="BP13" s="430"/>
      <c r="BQ13" s="430"/>
      <c r="BR13" s="430"/>
      <c r="BS13" s="430"/>
      <c r="BT13" s="430"/>
      <c r="BU13" s="431"/>
      <c r="BV13" s="429">
        <v>27091</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14.3</v>
      </c>
      <c r="CU13" s="427"/>
      <c r="CV13" s="427"/>
      <c r="CW13" s="427"/>
      <c r="CX13" s="427"/>
      <c r="CY13" s="427"/>
      <c r="CZ13" s="427"/>
      <c r="DA13" s="428"/>
      <c r="DB13" s="426">
        <v>15.6</v>
      </c>
      <c r="DC13" s="427"/>
      <c r="DD13" s="427"/>
      <c r="DE13" s="427"/>
      <c r="DF13" s="427"/>
      <c r="DG13" s="427"/>
      <c r="DH13" s="427"/>
      <c r="DI13" s="428"/>
      <c r="DJ13" s="186"/>
      <c r="DK13" s="186"/>
      <c r="DL13" s="186"/>
      <c r="DM13" s="186"/>
      <c r="DN13" s="186"/>
      <c r="DO13" s="186"/>
    </row>
    <row r="14" spans="1:119" ht="18.75" customHeight="1" thickBot="1" x14ac:dyDescent="0.3">
      <c r="A14" s="187"/>
      <c r="B14" s="492"/>
      <c r="C14" s="493"/>
      <c r="D14" s="493"/>
      <c r="E14" s="493"/>
      <c r="F14" s="493"/>
      <c r="G14" s="493"/>
      <c r="H14" s="493"/>
      <c r="I14" s="493"/>
      <c r="J14" s="493"/>
      <c r="K14" s="494"/>
      <c r="L14" s="510" t="s">
        <v>147</v>
      </c>
      <c r="M14" s="511"/>
      <c r="N14" s="511"/>
      <c r="O14" s="511"/>
      <c r="P14" s="511"/>
      <c r="Q14" s="512"/>
      <c r="R14" s="513">
        <v>108713</v>
      </c>
      <c r="S14" s="514"/>
      <c r="T14" s="514"/>
      <c r="U14" s="514"/>
      <c r="V14" s="515"/>
      <c r="W14" s="419"/>
      <c r="X14" s="420"/>
      <c r="Y14" s="420"/>
      <c r="Z14" s="420"/>
      <c r="AA14" s="420"/>
      <c r="AB14" s="409"/>
      <c r="AC14" s="516">
        <v>2.2000000000000002</v>
      </c>
      <c r="AD14" s="517"/>
      <c r="AE14" s="517"/>
      <c r="AF14" s="517"/>
      <c r="AG14" s="518"/>
      <c r="AH14" s="516">
        <v>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142.19999999999999</v>
      </c>
      <c r="CU14" s="528"/>
      <c r="CV14" s="528"/>
      <c r="CW14" s="528"/>
      <c r="CX14" s="528"/>
      <c r="CY14" s="528"/>
      <c r="CZ14" s="528"/>
      <c r="DA14" s="529"/>
      <c r="DB14" s="527">
        <v>150.6</v>
      </c>
      <c r="DC14" s="528"/>
      <c r="DD14" s="528"/>
      <c r="DE14" s="528"/>
      <c r="DF14" s="528"/>
      <c r="DG14" s="528"/>
      <c r="DH14" s="528"/>
      <c r="DI14" s="529"/>
      <c r="DJ14" s="186"/>
      <c r="DK14" s="186"/>
      <c r="DL14" s="186"/>
      <c r="DM14" s="186"/>
      <c r="DN14" s="186"/>
      <c r="DO14" s="186"/>
    </row>
    <row r="15" spans="1:119" ht="18.75" customHeight="1" x14ac:dyDescent="0.25">
      <c r="A15" s="187"/>
      <c r="B15" s="492"/>
      <c r="C15" s="493"/>
      <c r="D15" s="493"/>
      <c r="E15" s="493"/>
      <c r="F15" s="493"/>
      <c r="G15" s="493"/>
      <c r="H15" s="493"/>
      <c r="I15" s="493"/>
      <c r="J15" s="493"/>
      <c r="K15" s="494"/>
      <c r="L15" s="197"/>
      <c r="M15" s="520" t="s">
        <v>149</v>
      </c>
      <c r="N15" s="521"/>
      <c r="O15" s="521"/>
      <c r="P15" s="521"/>
      <c r="Q15" s="522"/>
      <c r="R15" s="513">
        <v>106335</v>
      </c>
      <c r="S15" s="514"/>
      <c r="T15" s="514"/>
      <c r="U15" s="514"/>
      <c r="V15" s="515"/>
      <c r="W15" s="445" t="s">
        <v>150</v>
      </c>
      <c r="X15" s="446"/>
      <c r="Y15" s="446"/>
      <c r="Z15" s="446"/>
      <c r="AA15" s="446"/>
      <c r="AB15" s="436"/>
      <c r="AC15" s="480">
        <v>20224</v>
      </c>
      <c r="AD15" s="481"/>
      <c r="AE15" s="481"/>
      <c r="AF15" s="481"/>
      <c r="AG15" s="523"/>
      <c r="AH15" s="480">
        <v>20088</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14726870</v>
      </c>
      <c r="BO15" s="393"/>
      <c r="BP15" s="393"/>
      <c r="BQ15" s="393"/>
      <c r="BR15" s="393"/>
      <c r="BS15" s="393"/>
      <c r="BT15" s="393"/>
      <c r="BU15" s="394"/>
      <c r="BV15" s="392">
        <v>13856492</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38.200000000000003</v>
      </c>
      <c r="AD16" s="517"/>
      <c r="AE16" s="517"/>
      <c r="AF16" s="517"/>
      <c r="AG16" s="518"/>
      <c r="AH16" s="516">
        <v>37.6</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20544512</v>
      </c>
      <c r="BO16" s="430"/>
      <c r="BP16" s="430"/>
      <c r="BQ16" s="430"/>
      <c r="BR16" s="430"/>
      <c r="BS16" s="430"/>
      <c r="BT16" s="430"/>
      <c r="BU16" s="431"/>
      <c r="BV16" s="429">
        <v>19819586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3">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31617</v>
      </c>
      <c r="AD17" s="481"/>
      <c r="AE17" s="481"/>
      <c r="AF17" s="481"/>
      <c r="AG17" s="523"/>
      <c r="AH17" s="480">
        <v>32214</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18846238</v>
      </c>
      <c r="BO17" s="430"/>
      <c r="BP17" s="430"/>
      <c r="BQ17" s="430"/>
      <c r="BR17" s="430"/>
      <c r="BS17" s="430"/>
      <c r="BT17" s="430"/>
      <c r="BU17" s="431"/>
      <c r="BV17" s="429">
        <v>17665597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3">
      <c r="A18" s="187"/>
      <c r="B18" s="543" t="s">
        <v>160</v>
      </c>
      <c r="C18" s="472"/>
      <c r="D18" s="472"/>
      <c r="E18" s="544"/>
      <c r="F18" s="544"/>
      <c r="G18" s="544"/>
      <c r="H18" s="544"/>
      <c r="I18" s="544"/>
      <c r="J18" s="544"/>
      <c r="K18" s="544"/>
      <c r="L18" s="545">
        <v>371.05</v>
      </c>
      <c r="M18" s="545"/>
      <c r="N18" s="545"/>
      <c r="O18" s="545"/>
      <c r="P18" s="545"/>
      <c r="Q18" s="545"/>
      <c r="R18" s="546"/>
      <c r="S18" s="546"/>
      <c r="T18" s="546"/>
      <c r="U18" s="546"/>
      <c r="V18" s="547"/>
      <c r="W18" s="447"/>
      <c r="X18" s="448"/>
      <c r="Y18" s="448"/>
      <c r="Z18" s="448"/>
      <c r="AA18" s="448"/>
      <c r="AB18" s="439"/>
      <c r="AC18" s="548">
        <v>59.7</v>
      </c>
      <c r="AD18" s="549"/>
      <c r="AE18" s="549"/>
      <c r="AF18" s="549"/>
      <c r="AG18" s="550"/>
      <c r="AH18" s="548">
        <v>60.3</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25235136</v>
      </c>
      <c r="BO18" s="430"/>
      <c r="BP18" s="430"/>
      <c r="BQ18" s="430"/>
      <c r="BR18" s="430"/>
      <c r="BS18" s="430"/>
      <c r="BT18" s="430"/>
      <c r="BU18" s="431"/>
      <c r="BV18" s="429">
        <v>24857473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3">
      <c r="A19" s="187"/>
      <c r="B19" s="543" t="s">
        <v>162</v>
      </c>
      <c r="C19" s="472"/>
      <c r="D19" s="472"/>
      <c r="E19" s="544"/>
      <c r="F19" s="544"/>
      <c r="G19" s="544"/>
      <c r="H19" s="544"/>
      <c r="I19" s="544"/>
      <c r="J19" s="544"/>
      <c r="K19" s="544"/>
      <c r="L19" s="552">
        <v>288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30050046</v>
      </c>
      <c r="BO19" s="430"/>
      <c r="BP19" s="430"/>
      <c r="BQ19" s="430"/>
      <c r="BR19" s="430"/>
      <c r="BS19" s="430"/>
      <c r="BT19" s="430"/>
      <c r="BU19" s="431"/>
      <c r="BV19" s="429">
        <v>30778713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3">
      <c r="A20" s="187"/>
      <c r="B20" s="543" t="s">
        <v>164</v>
      </c>
      <c r="C20" s="472"/>
      <c r="D20" s="472"/>
      <c r="E20" s="544"/>
      <c r="F20" s="544"/>
      <c r="G20" s="544"/>
      <c r="H20" s="544"/>
      <c r="I20" s="544"/>
      <c r="J20" s="544"/>
      <c r="K20" s="544"/>
      <c r="L20" s="552">
        <v>38166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3">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64992452</v>
      </c>
      <c r="BO23" s="430"/>
      <c r="BP23" s="430"/>
      <c r="BQ23" s="430"/>
      <c r="BR23" s="430"/>
      <c r="BS23" s="430"/>
      <c r="BT23" s="430"/>
      <c r="BU23" s="431"/>
      <c r="BV23" s="429">
        <v>65487321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3">
      <c r="A24" s="187"/>
      <c r="B24" s="569"/>
      <c r="C24" s="570"/>
      <c r="D24" s="571"/>
      <c r="E24" s="479" t="s">
        <v>173</v>
      </c>
      <c r="F24" s="459"/>
      <c r="G24" s="459"/>
      <c r="H24" s="459"/>
      <c r="I24" s="459"/>
      <c r="J24" s="459"/>
      <c r="K24" s="460"/>
      <c r="L24" s="480">
        <v>1</v>
      </c>
      <c r="M24" s="481"/>
      <c r="N24" s="481"/>
      <c r="O24" s="481"/>
      <c r="P24" s="523"/>
      <c r="Q24" s="480">
        <v>7560</v>
      </c>
      <c r="R24" s="481"/>
      <c r="S24" s="481"/>
      <c r="T24" s="481"/>
      <c r="U24" s="481"/>
      <c r="V24" s="523"/>
      <c r="W24" s="582"/>
      <c r="X24" s="570"/>
      <c r="Y24" s="571"/>
      <c r="Z24" s="479" t="s">
        <v>174</v>
      </c>
      <c r="AA24" s="459"/>
      <c r="AB24" s="459"/>
      <c r="AC24" s="459"/>
      <c r="AD24" s="459"/>
      <c r="AE24" s="459"/>
      <c r="AF24" s="459"/>
      <c r="AG24" s="460"/>
      <c r="AH24" s="480">
        <v>588</v>
      </c>
      <c r="AI24" s="481"/>
      <c r="AJ24" s="481"/>
      <c r="AK24" s="481"/>
      <c r="AL24" s="523"/>
      <c r="AM24" s="480">
        <v>1803396</v>
      </c>
      <c r="AN24" s="481"/>
      <c r="AO24" s="481"/>
      <c r="AP24" s="481"/>
      <c r="AQ24" s="481"/>
      <c r="AR24" s="523"/>
      <c r="AS24" s="480">
        <v>3067</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27067118</v>
      </c>
      <c r="BO24" s="430"/>
      <c r="BP24" s="430"/>
      <c r="BQ24" s="430"/>
      <c r="BR24" s="430"/>
      <c r="BS24" s="430"/>
      <c r="BT24" s="430"/>
      <c r="BU24" s="431"/>
      <c r="BV24" s="429">
        <v>26954921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5">
      <c r="A25" s="187"/>
      <c r="B25" s="569"/>
      <c r="C25" s="570"/>
      <c r="D25" s="571"/>
      <c r="E25" s="479" t="s">
        <v>176</v>
      </c>
      <c r="F25" s="459"/>
      <c r="G25" s="459"/>
      <c r="H25" s="459"/>
      <c r="I25" s="459"/>
      <c r="J25" s="459"/>
      <c r="K25" s="460"/>
      <c r="L25" s="480">
        <v>2</v>
      </c>
      <c r="M25" s="481"/>
      <c r="N25" s="481"/>
      <c r="O25" s="481"/>
      <c r="P25" s="523"/>
      <c r="Q25" s="480">
        <v>6579</v>
      </c>
      <c r="R25" s="481"/>
      <c r="S25" s="481"/>
      <c r="T25" s="481"/>
      <c r="U25" s="481"/>
      <c r="V25" s="523"/>
      <c r="W25" s="582"/>
      <c r="X25" s="570"/>
      <c r="Y25" s="571"/>
      <c r="Z25" s="479" t="s">
        <v>177</v>
      </c>
      <c r="AA25" s="459"/>
      <c r="AB25" s="459"/>
      <c r="AC25" s="459"/>
      <c r="AD25" s="459"/>
      <c r="AE25" s="459"/>
      <c r="AF25" s="459"/>
      <c r="AG25" s="460"/>
      <c r="AH25" s="480">
        <v>133</v>
      </c>
      <c r="AI25" s="481"/>
      <c r="AJ25" s="481"/>
      <c r="AK25" s="481"/>
      <c r="AL25" s="523"/>
      <c r="AM25" s="480">
        <v>369341</v>
      </c>
      <c r="AN25" s="481"/>
      <c r="AO25" s="481"/>
      <c r="AP25" s="481"/>
      <c r="AQ25" s="481"/>
      <c r="AR25" s="523"/>
      <c r="AS25" s="480">
        <v>2777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11424099</v>
      </c>
      <c r="BO25" s="393"/>
      <c r="BP25" s="393"/>
      <c r="BQ25" s="393"/>
      <c r="BR25" s="393"/>
      <c r="BS25" s="393"/>
      <c r="BT25" s="393"/>
      <c r="BU25" s="394"/>
      <c r="BV25" s="392">
        <v>12222581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5">
      <c r="A26" s="187"/>
      <c r="B26" s="569"/>
      <c r="C26" s="570"/>
      <c r="D26" s="571"/>
      <c r="E26" s="479" t="s">
        <v>179</v>
      </c>
      <c r="F26" s="459"/>
      <c r="G26" s="459"/>
      <c r="H26" s="459"/>
      <c r="I26" s="459"/>
      <c r="J26" s="459"/>
      <c r="K26" s="460"/>
      <c r="L26" s="480">
        <v>1</v>
      </c>
      <c r="M26" s="481"/>
      <c r="N26" s="481"/>
      <c r="O26" s="481"/>
      <c r="P26" s="523"/>
      <c r="Q26" s="480">
        <v>5661</v>
      </c>
      <c r="R26" s="481"/>
      <c r="S26" s="481"/>
      <c r="T26" s="481"/>
      <c r="U26" s="481"/>
      <c r="V26" s="523"/>
      <c r="W26" s="582"/>
      <c r="X26" s="570"/>
      <c r="Y26" s="571"/>
      <c r="Z26" s="479" t="s">
        <v>180</v>
      </c>
      <c r="AA26" s="592"/>
      <c r="AB26" s="592"/>
      <c r="AC26" s="592"/>
      <c r="AD26" s="592"/>
      <c r="AE26" s="592"/>
      <c r="AF26" s="592"/>
      <c r="AG26" s="593"/>
      <c r="AH26" s="480">
        <v>46</v>
      </c>
      <c r="AI26" s="481"/>
      <c r="AJ26" s="481"/>
      <c r="AK26" s="481"/>
      <c r="AL26" s="523"/>
      <c r="AM26" s="480">
        <v>136068</v>
      </c>
      <c r="AN26" s="481"/>
      <c r="AO26" s="481"/>
      <c r="AP26" s="481"/>
      <c r="AQ26" s="481"/>
      <c r="AR26" s="523"/>
      <c r="AS26" s="480">
        <v>2958</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3">
      <c r="A27" s="187"/>
      <c r="B27" s="569"/>
      <c r="C27" s="570"/>
      <c r="D27" s="571"/>
      <c r="E27" s="479" t="s">
        <v>182</v>
      </c>
      <c r="F27" s="459"/>
      <c r="G27" s="459"/>
      <c r="H27" s="459"/>
      <c r="I27" s="459"/>
      <c r="J27" s="459"/>
      <c r="K27" s="460"/>
      <c r="L27" s="480">
        <v>1</v>
      </c>
      <c r="M27" s="481"/>
      <c r="N27" s="481"/>
      <c r="O27" s="481"/>
      <c r="P27" s="523"/>
      <c r="Q27" s="480">
        <v>6200</v>
      </c>
      <c r="R27" s="481"/>
      <c r="S27" s="481"/>
      <c r="T27" s="481"/>
      <c r="U27" s="481"/>
      <c r="V27" s="523"/>
      <c r="W27" s="582"/>
      <c r="X27" s="570"/>
      <c r="Y27" s="571"/>
      <c r="Z27" s="479" t="s">
        <v>183</v>
      </c>
      <c r="AA27" s="459"/>
      <c r="AB27" s="459"/>
      <c r="AC27" s="459"/>
      <c r="AD27" s="459"/>
      <c r="AE27" s="459"/>
      <c r="AF27" s="459"/>
      <c r="AG27" s="460"/>
      <c r="AH27" s="480">
        <v>38</v>
      </c>
      <c r="AI27" s="481"/>
      <c r="AJ27" s="481"/>
      <c r="AK27" s="481"/>
      <c r="AL27" s="523"/>
      <c r="AM27" s="480">
        <v>147554</v>
      </c>
      <c r="AN27" s="481"/>
      <c r="AO27" s="481"/>
      <c r="AP27" s="481"/>
      <c r="AQ27" s="481"/>
      <c r="AR27" s="523"/>
      <c r="AS27" s="480">
        <v>3883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810346</v>
      </c>
      <c r="BO27" s="606"/>
      <c r="BP27" s="606"/>
      <c r="BQ27" s="606"/>
      <c r="BR27" s="606"/>
      <c r="BS27" s="606"/>
      <c r="BT27" s="606"/>
      <c r="BU27" s="607"/>
      <c r="BV27" s="605">
        <v>810346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5">
      <c r="A28" s="187"/>
      <c r="B28" s="569"/>
      <c r="C28" s="570"/>
      <c r="D28" s="571"/>
      <c r="E28" s="479" t="s">
        <v>185</v>
      </c>
      <c r="F28" s="459"/>
      <c r="G28" s="459"/>
      <c r="H28" s="459"/>
      <c r="I28" s="459"/>
      <c r="J28" s="459"/>
      <c r="K28" s="460"/>
      <c r="L28" s="480">
        <v>1</v>
      </c>
      <c r="M28" s="481"/>
      <c r="N28" s="481"/>
      <c r="O28" s="481"/>
      <c r="P28" s="523"/>
      <c r="Q28" s="480">
        <v>5500</v>
      </c>
      <c r="R28" s="481"/>
      <c r="S28" s="481"/>
      <c r="T28" s="481"/>
      <c r="U28" s="481"/>
      <c r="V28" s="523"/>
      <c r="W28" s="582"/>
      <c r="X28" s="570"/>
      <c r="Y28" s="571"/>
      <c r="Z28" s="479" t="s">
        <v>186</v>
      </c>
      <c r="AA28" s="459"/>
      <c r="AB28" s="459"/>
      <c r="AC28" s="459"/>
      <c r="AD28" s="459"/>
      <c r="AE28" s="459"/>
      <c r="AF28" s="459"/>
      <c r="AG28" s="460"/>
      <c r="AH28" s="480" t="s">
        <v>139</v>
      </c>
      <c r="AI28" s="481"/>
      <c r="AJ28" s="481"/>
      <c r="AK28" s="481"/>
      <c r="AL28" s="523"/>
      <c r="AM28" s="480" t="s">
        <v>140</v>
      </c>
      <c r="AN28" s="481"/>
      <c r="AO28" s="481"/>
      <c r="AP28" s="481"/>
      <c r="AQ28" s="481"/>
      <c r="AR28" s="523"/>
      <c r="AS28" s="480" t="s">
        <v>139</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1722913</v>
      </c>
      <c r="BO28" s="393"/>
      <c r="BP28" s="393"/>
      <c r="BQ28" s="393"/>
      <c r="BR28" s="393"/>
      <c r="BS28" s="393"/>
      <c r="BT28" s="393"/>
      <c r="BU28" s="394"/>
      <c r="BV28" s="392">
        <v>1952465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5">
      <c r="A29" s="187"/>
      <c r="B29" s="569"/>
      <c r="C29" s="570"/>
      <c r="D29" s="571"/>
      <c r="E29" s="479" t="s">
        <v>188</v>
      </c>
      <c r="F29" s="459"/>
      <c r="G29" s="459"/>
      <c r="H29" s="459"/>
      <c r="I29" s="459"/>
      <c r="J29" s="459"/>
      <c r="K29" s="460"/>
      <c r="L29" s="480">
        <v>20</v>
      </c>
      <c r="M29" s="481"/>
      <c r="N29" s="481"/>
      <c r="O29" s="481"/>
      <c r="P29" s="523"/>
      <c r="Q29" s="480">
        <v>5200</v>
      </c>
      <c r="R29" s="481"/>
      <c r="S29" s="481"/>
      <c r="T29" s="481"/>
      <c r="U29" s="481"/>
      <c r="V29" s="523"/>
      <c r="W29" s="583"/>
      <c r="X29" s="584"/>
      <c r="Y29" s="585"/>
      <c r="Z29" s="479" t="s">
        <v>189</v>
      </c>
      <c r="AA29" s="459"/>
      <c r="AB29" s="459"/>
      <c r="AC29" s="459"/>
      <c r="AD29" s="459"/>
      <c r="AE29" s="459"/>
      <c r="AF29" s="459"/>
      <c r="AG29" s="460"/>
      <c r="AH29" s="480">
        <v>626</v>
      </c>
      <c r="AI29" s="481"/>
      <c r="AJ29" s="481"/>
      <c r="AK29" s="481"/>
      <c r="AL29" s="523"/>
      <c r="AM29" s="480">
        <v>1950950</v>
      </c>
      <c r="AN29" s="481"/>
      <c r="AO29" s="481"/>
      <c r="AP29" s="481"/>
      <c r="AQ29" s="481"/>
      <c r="AR29" s="523"/>
      <c r="AS29" s="480">
        <v>3117</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112067</v>
      </c>
      <c r="BO29" s="430"/>
      <c r="BP29" s="430"/>
      <c r="BQ29" s="430"/>
      <c r="BR29" s="430"/>
      <c r="BS29" s="430"/>
      <c r="BT29" s="430"/>
      <c r="BU29" s="431"/>
      <c r="BV29" s="429">
        <v>112033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3">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97.1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1450836</v>
      </c>
      <c r="BO30" s="606"/>
      <c r="BP30" s="606"/>
      <c r="BQ30" s="606"/>
      <c r="BR30" s="606"/>
      <c r="BS30" s="606"/>
      <c r="BT30" s="606"/>
      <c r="BU30" s="607"/>
      <c r="BV30" s="605">
        <v>1616976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2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小松市国民健康保険事業特別会計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小松市水道事業会計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小松市産業団地事業特別会計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南加賀広域圏事務組合(一般会計)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小松市土地開発公社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5">
      <c r="A35" s="187"/>
      <c r="B35" s="213"/>
      <c r="C35" s="618">
        <f>IF(E35="","",C34+1)</f>
        <v>2</v>
      </c>
      <c r="D35" s="618"/>
      <c r="E35" s="619" t="str">
        <f>IF('各会計、関係団体の財政状況及び健全化判断比率'!B8="","",'各会計、関係団体の財政状況及び健全化判断比率'!B8)</f>
        <v>小松市公債管理特別会計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小松市介護保険事業特別会計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小松市下水道事業会計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南加賀広域圏事務組合(ふるさと振興事業会計)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小松市開発公社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小松市後期高齢者医療特別会計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国民健康保険小松市民病院事業会計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南加賀広域圏事務組合(急病センター事業会計)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小松市まちづくり市民財団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南加賀広域圏事務組合(公設地方卸売市場事業会計)</v>
      </c>
      <c r="BZ37" s="619"/>
      <c r="CA37" s="619"/>
      <c r="CB37" s="619"/>
      <c r="CC37" s="619"/>
      <c r="CD37" s="619"/>
      <c r="CE37" s="619"/>
      <c r="CF37" s="619"/>
      <c r="CG37" s="619"/>
      <c r="CH37" s="619"/>
      <c r="CI37" s="619"/>
      <c r="CJ37" s="619"/>
      <c r="CK37" s="619"/>
      <c r="CL37" s="619"/>
      <c r="CM37" s="619"/>
      <c r="CN37" s="214"/>
      <c r="CO37" s="618">
        <f t="shared" si="3"/>
        <v>22</v>
      </c>
      <c r="CP37" s="618"/>
      <c r="CQ37" s="619" t="str">
        <f>IF('各会計、関係団体の財政状況及び健全化判断比率'!BS10="","",'各会計、関係団体の財政状況及び健全化判断比率'!BS10)</f>
        <v>こまつ賑わいセンター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〇</v>
      </c>
      <c r="DH37" s="620"/>
      <c r="DI37" s="218"/>
      <c r="DJ37" s="186"/>
      <c r="DK37" s="186"/>
      <c r="DL37" s="186"/>
      <c r="DM37" s="186"/>
      <c r="DN37" s="186"/>
      <c r="DO37" s="186"/>
    </row>
    <row r="38" spans="1:119" ht="32.25" customHeight="1" x14ac:dyDescent="0.2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小松加賀環境衛生事務組合</v>
      </c>
      <c r="BZ38" s="619"/>
      <c r="CA38" s="619"/>
      <c r="CB38" s="619"/>
      <c r="CC38" s="619"/>
      <c r="CD38" s="619"/>
      <c r="CE38" s="619"/>
      <c r="CF38" s="619"/>
      <c r="CG38" s="619"/>
      <c r="CH38" s="619"/>
      <c r="CI38" s="619"/>
      <c r="CJ38" s="619"/>
      <c r="CK38" s="619"/>
      <c r="CL38" s="619"/>
      <c r="CM38" s="619"/>
      <c r="CN38" s="214"/>
      <c r="CO38" s="618">
        <f t="shared" si="3"/>
        <v>23</v>
      </c>
      <c r="CP38" s="618"/>
      <c r="CQ38" s="619" t="str">
        <f>IF('各会計、関係団体の財政状況及び健全化判断比率'!BS11="","",'各会計、関係団体の財政状況及び健全化判断比率'!BS11)</f>
        <v>こまつ看護学校</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手取川水防事務組合</v>
      </c>
      <c r="BZ39" s="619"/>
      <c r="CA39" s="619"/>
      <c r="CB39" s="619"/>
      <c r="CC39" s="619"/>
      <c r="CD39" s="619"/>
      <c r="CE39" s="619"/>
      <c r="CF39" s="619"/>
      <c r="CG39" s="619"/>
      <c r="CH39" s="619"/>
      <c r="CI39" s="619"/>
      <c r="CJ39" s="619"/>
      <c r="CK39" s="619"/>
      <c r="CL39" s="619"/>
      <c r="CM39" s="619"/>
      <c r="CN39" s="214"/>
      <c r="CO39" s="618">
        <f t="shared" si="3"/>
        <v>24</v>
      </c>
      <c r="CP39" s="618"/>
      <c r="CQ39" s="619" t="str">
        <f>IF('各会計、関係団体の財政状況及び健全化判断比率'!BS12="","",'各会計、関係団体の財政状況及び健全化判断比率'!BS12)</f>
        <v>公立小松大学</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石川県後期高齢者医療広域連合(一般会計)</v>
      </c>
      <c r="BZ40" s="619"/>
      <c r="CA40" s="619"/>
      <c r="CB40" s="619"/>
      <c r="CC40" s="619"/>
      <c r="CD40" s="619"/>
      <c r="CE40" s="619"/>
      <c r="CF40" s="619"/>
      <c r="CG40" s="619"/>
      <c r="CH40" s="619"/>
      <c r="CI40" s="619"/>
      <c r="CJ40" s="619"/>
      <c r="CK40" s="619"/>
      <c r="CL40" s="619"/>
      <c r="CM40" s="619"/>
      <c r="CN40" s="214"/>
      <c r="CO40" s="618">
        <f t="shared" si="3"/>
        <v>25</v>
      </c>
      <c r="CP40" s="618"/>
      <c r="CQ40" s="619" t="str">
        <f>IF('各会計、関係団体の財政状況及び健全化判断比率'!BS13="","",'各会計、関係団体の財政状況及び健全化判断比率'!BS13)</f>
        <v>木場潟公園協会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石川県後期高齢者医療広域連合(後期高齢者医療特別会計)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石川県市町村消防賞じゅつ金組合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211</v>
      </c>
    </row>
    <row r="50" spans="5:5" x14ac:dyDescent="0.25">
      <c r="E50" s="188" t="s">
        <v>212</v>
      </c>
    </row>
    <row r="51" spans="5:5" x14ac:dyDescent="0.25">
      <c r="E51" s="188" t="s">
        <v>213</v>
      </c>
    </row>
    <row r="52" spans="5:5" x14ac:dyDescent="0.25">
      <c r="E52" s="188" t="s">
        <v>214</v>
      </c>
    </row>
    <row r="53" spans="5:5" x14ac:dyDescent="0.25"/>
    <row r="54" spans="5:5" x14ac:dyDescent="0.25"/>
    <row r="55" spans="5:5" x14ac:dyDescent="0.25"/>
    <row r="56" spans="5:5" x14ac:dyDescent="0.25"/>
  </sheetData>
  <sheetProtection algorithmName="SHA-512" hashValue="QRDpG/O5ARi6XFk/iehW34v39mFYO84ClgiV3MKF3ANV69W+chbNB0OAbNAE82zewsOYxe+YVs7u+kN8EH5f6Q==" saltValue="sfwauEd/PqyQNOagzdyp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95" width="1.61328125" style="226" customWidth="1"/>
    <col min="96" max="133" width="1.61328125" style="242" customWidth="1"/>
    <col min="134" max="143" width="1.613281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5">
      <c r="B5" s="631" t="s">
        <v>228</v>
      </c>
      <c r="C5" s="632"/>
      <c r="D5" s="632"/>
      <c r="E5" s="632"/>
      <c r="F5" s="632"/>
      <c r="G5" s="632"/>
      <c r="H5" s="632"/>
      <c r="I5" s="632"/>
      <c r="J5" s="632"/>
      <c r="K5" s="632"/>
      <c r="L5" s="632"/>
      <c r="M5" s="632"/>
      <c r="N5" s="632"/>
      <c r="O5" s="632"/>
      <c r="P5" s="632"/>
      <c r="Q5" s="633"/>
      <c r="R5" s="634">
        <v>16662848</v>
      </c>
      <c r="S5" s="635"/>
      <c r="T5" s="635"/>
      <c r="U5" s="635"/>
      <c r="V5" s="635"/>
      <c r="W5" s="635"/>
      <c r="X5" s="635"/>
      <c r="Y5" s="636"/>
      <c r="Z5" s="637">
        <v>36.700000000000003</v>
      </c>
      <c r="AA5" s="637"/>
      <c r="AB5" s="637"/>
      <c r="AC5" s="637"/>
      <c r="AD5" s="638">
        <v>15728837</v>
      </c>
      <c r="AE5" s="638"/>
      <c r="AF5" s="638"/>
      <c r="AG5" s="638"/>
      <c r="AH5" s="638"/>
      <c r="AI5" s="638"/>
      <c r="AJ5" s="638"/>
      <c r="AK5" s="638"/>
      <c r="AL5" s="639">
        <v>63.4</v>
      </c>
      <c r="AM5" s="640"/>
      <c r="AN5" s="640"/>
      <c r="AO5" s="641"/>
      <c r="AP5" s="631" t="s">
        <v>229</v>
      </c>
      <c r="AQ5" s="632"/>
      <c r="AR5" s="632"/>
      <c r="AS5" s="632"/>
      <c r="AT5" s="632"/>
      <c r="AU5" s="632"/>
      <c r="AV5" s="632"/>
      <c r="AW5" s="632"/>
      <c r="AX5" s="632"/>
      <c r="AY5" s="632"/>
      <c r="AZ5" s="632"/>
      <c r="BA5" s="632"/>
      <c r="BB5" s="632"/>
      <c r="BC5" s="632"/>
      <c r="BD5" s="632"/>
      <c r="BE5" s="632"/>
      <c r="BF5" s="633"/>
      <c r="BG5" s="645">
        <v>15685648</v>
      </c>
      <c r="BH5" s="646"/>
      <c r="BI5" s="646"/>
      <c r="BJ5" s="646"/>
      <c r="BK5" s="646"/>
      <c r="BL5" s="646"/>
      <c r="BM5" s="646"/>
      <c r="BN5" s="647"/>
      <c r="BO5" s="648">
        <v>94.1</v>
      </c>
      <c r="BP5" s="648"/>
      <c r="BQ5" s="648"/>
      <c r="BR5" s="648"/>
      <c r="BS5" s="649">
        <v>296590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25">
      <c r="B6" s="642" t="s">
        <v>233</v>
      </c>
      <c r="C6" s="643"/>
      <c r="D6" s="643"/>
      <c r="E6" s="643"/>
      <c r="F6" s="643"/>
      <c r="G6" s="643"/>
      <c r="H6" s="643"/>
      <c r="I6" s="643"/>
      <c r="J6" s="643"/>
      <c r="K6" s="643"/>
      <c r="L6" s="643"/>
      <c r="M6" s="643"/>
      <c r="N6" s="643"/>
      <c r="O6" s="643"/>
      <c r="P6" s="643"/>
      <c r="Q6" s="644"/>
      <c r="R6" s="645">
        <v>351142</v>
      </c>
      <c r="S6" s="646"/>
      <c r="T6" s="646"/>
      <c r="U6" s="646"/>
      <c r="V6" s="646"/>
      <c r="W6" s="646"/>
      <c r="X6" s="646"/>
      <c r="Y6" s="647"/>
      <c r="Z6" s="648">
        <v>0.8</v>
      </c>
      <c r="AA6" s="648"/>
      <c r="AB6" s="648"/>
      <c r="AC6" s="648"/>
      <c r="AD6" s="649">
        <v>351142</v>
      </c>
      <c r="AE6" s="649"/>
      <c r="AF6" s="649"/>
      <c r="AG6" s="649"/>
      <c r="AH6" s="649"/>
      <c r="AI6" s="649"/>
      <c r="AJ6" s="649"/>
      <c r="AK6" s="649"/>
      <c r="AL6" s="650">
        <v>1.4</v>
      </c>
      <c r="AM6" s="651"/>
      <c r="AN6" s="651"/>
      <c r="AO6" s="652"/>
      <c r="AP6" s="642" t="s">
        <v>234</v>
      </c>
      <c r="AQ6" s="643"/>
      <c r="AR6" s="643"/>
      <c r="AS6" s="643"/>
      <c r="AT6" s="643"/>
      <c r="AU6" s="643"/>
      <c r="AV6" s="643"/>
      <c r="AW6" s="643"/>
      <c r="AX6" s="643"/>
      <c r="AY6" s="643"/>
      <c r="AZ6" s="643"/>
      <c r="BA6" s="643"/>
      <c r="BB6" s="643"/>
      <c r="BC6" s="643"/>
      <c r="BD6" s="643"/>
      <c r="BE6" s="643"/>
      <c r="BF6" s="644"/>
      <c r="BG6" s="645">
        <v>15685648</v>
      </c>
      <c r="BH6" s="646"/>
      <c r="BI6" s="646"/>
      <c r="BJ6" s="646"/>
      <c r="BK6" s="646"/>
      <c r="BL6" s="646"/>
      <c r="BM6" s="646"/>
      <c r="BN6" s="647"/>
      <c r="BO6" s="648">
        <v>94.1</v>
      </c>
      <c r="BP6" s="648"/>
      <c r="BQ6" s="648"/>
      <c r="BR6" s="648"/>
      <c r="BS6" s="649">
        <v>296590</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342104</v>
      </c>
      <c r="CS6" s="646"/>
      <c r="CT6" s="646"/>
      <c r="CU6" s="646"/>
      <c r="CV6" s="646"/>
      <c r="CW6" s="646"/>
      <c r="CX6" s="646"/>
      <c r="CY6" s="647"/>
      <c r="CZ6" s="639">
        <v>0.8</v>
      </c>
      <c r="DA6" s="640"/>
      <c r="DB6" s="640"/>
      <c r="DC6" s="659"/>
      <c r="DD6" s="654" t="s">
        <v>236</v>
      </c>
      <c r="DE6" s="646"/>
      <c r="DF6" s="646"/>
      <c r="DG6" s="646"/>
      <c r="DH6" s="646"/>
      <c r="DI6" s="646"/>
      <c r="DJ6" s="646"/>
      <c r="DK6" s="646"/>
      <c r="DL6" s="646"/>
      <c r="DM6" s="646"/>
      <c r="DN6" s="646"/>
      <c r="DO6" s="646"/>
      <c r="DP6" s="647"/>
      <c r="DQ6" s="654">
        <v>341942</v>
      </c>
      <c r="DR6" s="646"/>
      <c r="DS6" s="646"/>
      <c r="DT6" s="646"/>
      <c r="DU6" s="646"/>
      <c r="DV6" s="646"/>
      <c r="DW6" s="646"/>
      <c r="DX6" s="646"/>
      <c r="DY6" s="646"/>
      <c r="DZ6" s="646"/>
      <c r="EA6" s="646"/>
      <c r="EB6" s="646"/>
      <c r="EC6" s="655"/>
    </row>
    <row r="7" spans="2:143" ht="11.25" customHeight="1" x14ac:dyDescent="0.25">
      <c r="B7" s="642" t="s">
        <v>237</v>
      </c>
      <c r="C7" s="643"/>
      <c r="D7" s="643"/>
      <c r="E7" s="643"/>
      <c r="F7" s="643"/>
      <c r="G7" s="643"/>
      <c r="H7" s="643"/>
      <c r="I7" s="643"/>
      <c r="J7" s="643"/>
      <c r="K7" s="643"/>
      <c r="L7" s="643"/>
      <c r="M7" s="643"/>
      <c r="N7" s="643"/>
      <c r="O7" s="643"/>
      <c r="P7" s="643"/>
      <c r="Q7" s="644"/>
      <c r="R7" s="645">
        <v>12285</v>
      </c>
      <c r="S7" s="646"/>
      <c r="T7" s="646"/>
      <c r="U7" s="646"/>
      <c r="V7" s="646"/>
      <c r="W7" s="646"/>
      <c r="X7" s="646"/>
      <c r="Y7" s="647"/>
      <c r="Z7" s="648">
        <v>0</v>
      </c>
      <c r="AA7" s="648"/>
      <c r="AB7" s="648"/>
      <c r="AC7" s="648"/>
      <c r="AD7" s="649">
        <v>12285</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7778448</v>
      </c>
      <c r="BH7" s="646"/>
      <c r="BI7" s="646"/>
      <c r="BJ7" s="646"/>
      <c r="BK7" s="646"/>
      <c r="BL7" s="646"/>
      <c r="BM7" s="646"/>
      <c r="BN7" s="647"/>
      <c r="BO7" s="648">
        <v>46.7</v>
      </c>
      <c r="BP7" s="648"/>
      <c r="BQ7" s="648"/>
      <c r="BR7" s="648"/>
      <c r="BS7" s="649">
        <v>296590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3717376</v>
      </c>
      <c r="CS7" s="646"/>
      <c r="CT7" s="646"/>
      <c r="CU7" s="646"/>
      <c r="CV7" s="646"/>
      <c r="CW7" s="646"/>
      <c r="CX7" s="646"/>
      <c r="CY7" s="647"/>
      <c r="CZ7" s="648">
        <v>8.3000000000000007</v>
      </c>
      <c r="DA7" s="648"/>
      <c r="DB7" s="648"/>
      <c r="DC7" s="648"/>
      <c r="DD7" s="654">
        <v>199442</v>
      </c>
      <c r="DE7" s="646"/>
      <c r="DF7" s="646"/>
      <c r="DG7" s="646"/>
      <c r="DH7" s="646"/>
      <c r="DI7" s="646"/>
      <c r="DJ7" s="646"/>
      <c r="DK7" s="646"/>
      <c r="DL7" s="646"/>
      <c r="DM7" s="646"/>
      <c r="DN7" s="646"/>
      <c r="DO7" s="646"/>
      <c r="DP7" s="647"/>
      <c r="DQ7" s="654">
        <v>3112441</v>
      </c>
      <c r="DR7" s="646"/>
      <c r="DS7" s="646"/>
      <c r="DT7" s="646"/>
      <c r="DU7" s="646"/>
      <c r="DV7" s="646"/>
      <c r="DW7" s="646"/>
      <c r="DX7" s="646"/>
      <c r="DY7" s="646"/>
      <c r="DZ7" s="646"/>
      <c r="EA7" s="646"/>
      <c r="EB7" s="646"/>
      <c r="EC7" s="655"/>
    </row>
    <row r="8" spans="2:143" ht="11.25" customHeight="1" x14ac:dyDescent="0.25">
      <c r="B8" s="642" t="s">
        <v>240</v>
      </c>
      <c r="C8" s="643"/>
      <c r="D8" s="643"/>
      <c r="E8" s="643"/>
      <c r="F8" s="643"/>
      <c r="G8" s="643"/>
      <c r="H8" s="643"/>
      <c r="I8" s="643"/>
      <c r="J8" s="643"/>
      <c r="K8" s="643"/>
      <c r="L8" s="643"/>
      <c r="M8" s="643"/>
      <c r="N8" s="643"/>
      <c r="O8" s="643"/>
      <c r="P8" s="643"/>
      <c r="Q8" s="644"/>
      <c r="R8" s="645">
        <v>59215</v>
      </c>
      <c r="S8" s="646"/>
      <c r="T8" s="646"/>
      <c r="U8" s="646"/>
      <c r="V8" s="646"/>
      <c r="W8" s="646"/>
      <c r="X8" s="646"/>
      <c r="Y8" s="647"/>
      <c r="Z8" s="648">
        <v>0.1</v>
      </c>
      <c r="AA8" s="648"/>
      <c r="AB8" s="648"/>
      <c r="AC8" s="648"/>
      <c r="AD8" s="649">
        <v>59215</v>
      </c>
      <c r="AE8" s="649"/>
      <c r="AF8" s="649"/>
      <c r="AG8" s="649"/>
      <c r="AH8" s="649"/>
      <c r="AI8" s="649"/>
      <c r="AJ8" s="649"/>
      <c r="AK8" s="649"/>
      <c r="AL8" s="650">
        <v>0.2</v>
      </c>
      <c r="AM8" s="651"/>
      <c r="AN8" s="651"/>
      <c r="AO8" s="652"/>
      <c r="AP8" s="642" t="s">
        <v>241</v>
      </c>
      <c r="AQ8" s="643"/>
      <c r="AR8" s="643"/>
      <c r="AS8" s="643"/>
      <c r="AT8" s="643"/>
      <c r="AU8" s="643"/>
      <c r="AV8" s="643"/>
      <c r="AW8" s="643"/>
      <c r="AX8" s="643"/>
      <c r="AY8" s="643"/>
      <c r="AZ8" s="643"/>
      <c r="BA8" s="643"/>
      <c r="BB8" s="643"/>
      <c r="BC8" s="643"/>
      <c r="BD8" s="643"/>
      <c r="BE8" s="643"/>
      <c r="BF8" s="644"/>
      <c r="BG8" s="645">
        <v>201499</v>
      </c>
      <c r="BH8" s="646"/>
      <c r="BI8" s="646"/>
      <c r="BJ8" s="646"/>
      <c r="BK8" s="646"/>
      <c r="BL8" s="646"/>
      <c r="BM8" s="646"/>
      <c r="BN8" s="647"/>
      <c r="BO8" s="648">
        <v>1.2</v>
      </c>
      <c r="BP8" s="648"/>
      <c r="BQ8" s="648"/>
      <c r="BR8" s="648"/>
      <c r="BS8" s="654" t="s">
        <v>236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14897594</v>
      </c>
      <c r="CS8" s="646"/>
      <c r="CT8" s="646"/>
      <c r="CU8" s="646"/>
      <c r="CV8" s="646"/>
      <c r="CW8" s="646"/>
      <c r="CX8" s="646"/>
      <c r="CY8" s="647"/>
      <c r="CZ8" s="648">
        <v>33.4</v>
      </c>
      <c r="DA8" s="648"/>
      <c r="DB8" s="648"/>
      <c r="DC8" s="648"/>
      <c r="DD8" s="654">
        <v>322089</v>
      </c>
      <c r="DE8" s="646"/>
      <c r="DF8" s="646"/>
      <c r="DG8" s="646"/>
      <c r="DH8" s="646"/>
      <c r="DI8" s="646"/>
      <c r="DJ8" s="646"/>
      <c r="DK8" s="646"/>
      <c r="DL8" s="646"/>
      <c r="DM8" s="646"/>
      <c r="DN8" s="646"/>
      <c r="DO8" s="646"/>
      <c r="DP8" s="647"/>
      <c r="DQ8" s="654">
        <v>7181650</v>
      </c>
      <c r="DR8" s="646"/>
      <c r="DS8" s="646"/>
      <c r="DT8" s="646"/>
      <c r="DU8" s="646"/>
      <c r="DV8" s="646"/>
      <c r="DW8" s="646"/>
      <c r="DX8" s="646"/>
      <c r="DY8" s="646"/>
      <c r="DZ8" s="646"/>
      <c r="EA8" s="646"/>
      <c r="EB8" s="646"/>
      <c r="EC8" s="655"/>
    </row>
    <row r="9" spans="2:143" ht="11.25" customHeight="1" x14ac:dyDescent="0.25">
      <c r="B9" s="642" t="s">
        <v>243</v>
      </c>
      <c r="C9" s="643"/>
      <c r="D9" s="643"/>
      <c r="E9" s="643"/>
      <c r="F9" s="643"/>
      <c r="G9" s="643"/>
      <c r="H9" s="643"/>
      <c r="I9" s="643"/>
      <c r="J9" s="643"/>
      <c r="K9" s="643"/>
      <c r="L9" s="643"/>
      <c r="M9" s="643"/>
      <c r="N9" s="643"/>
      <c r="O9" s="643"/>
      <c r="P9" s="643"/>
      <c r="Q9" s="644"/>
      <c r="R9" s="645">
        <v>35859</v>
      </c>
      <c r="S9" s="646"/>
      <c r="T9" s="646"/>
      <c r="U9" s="646"/>
      <c r="V9" s="646"/>
      <c r="W9" s="646"/>
      <c r="X9" s="646"/>
      <c r="Y9" s="647"/>
      <c r="Z9" s="648">
        <v>0.1</v>
      </c>
      <c r="AA9" s="648"/>
      <c r="AB9" s="648"/>
      <c r="AC9" s="648"/>
      <c r="AD9" s="649">
        <v>35859</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5749972</v>
      </c>
      <c r="BH9" s="646"/>
      <c r="BI9" s="646"/>
      <c r="BJ9" s="646"/>
      <c r="BK9" s="646"/>
      <c r="BL9" s="646"/>
      <c r="BM9" s="646"/>
      <c r="BN9" s="647"/>
      <c r="BO9" s="648">
        <v>34.5</v>
      </c>
      <c r="BP9" s="648"/>
      <c r="BQ9" s="648"/>
      <c r="BR9" s="648"/>
      <c r="BS9" s="654" t="s">
        <v>130</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2633495</v>
      </c>
      <c r="CS9" s="646"/>
      <c r="CT9" s="646"/>
      <c r="CU9" s="646"/>
      <c r="CV9" s="646"/>
      <c r="CW9" s="646"/>
      <c r="CX9" s="646"/>
      <c r="CY9" s="647"/>
      <c r="CZ9" s="648">
        <v>5.9</v>
      </c>
      <c r="DA9" s="648"/>
      <c r="DB9" s="648"/>
      <c r="DC9" s="648"/>
      <c r="DD9" s="654">
        <v>28756</v>
      </c>
      <c r="DE9" s="646"/>
      <c r="DF9" s="646"/>
      <c r="DG9" s="646"/>
      <c r="DH9" s="646"/>
      <c r="DI9" s="646"/>
      <c r="DJ9" s="646"/>
      <c r="DK9" s="646"/>
      <c r="DL9" s="646"/>
      <c r="DM9" s="646"/>
      <c r="DN9" s="646"/>
      <c r="DO9" s="646"/>
      <c r="DP9" s="647"/>
      <c r="DQ9" s="654">
        <v>2150458</v>
      </c>
      <c r="DR9" s="646"/>
      <c r="DS9" s="646"/>
      <c r="DT9" s="646"/>
      <c r="DU9" s="646"/>
      <c r="DV9" s="646"/>
      <c r="DW9" s="646"/>
      <c r="DX9" s="646"/>
      <c r="DY9" s="646"/>
      <c r="DZ9" s="646"/>
      <c r="EA9" s="646"/>
      <c r="EB9" s="646"/>
      <c r="EC9" s="655"/>
    </row>
    <row r="10" spans="2:143" ht="11.25" customHeight="1" x14ac:dyDescent="0.25">
      <c r="B10" s="642" t="s">
        <v>246</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130</v>
      </c>
      <c r="AA10" s="648"/>
      <c r="AB10" s="648"/>
      <c r="AC10" s="648"/>
      <c r="AD10" s="649" t="s">
        <v>236</v>
      </c>
      <c r="AE10" s="649"/>
      <c r="AF10" s="649"/>
      <c r="AG10" s="649"/>
      <c r="AH10" s="649"/>
      <c r="AI10" s="649"/>
      <c r="AJ10" s="649"/>
      <c r="AK10" s="649"/>
      <c r="AL10" s="650" t="s">
        <v>130</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330325</v>
      </c>
      <c r="BH10" s="646"/>
      <c r="BI10" s="646"/>
      <c r="BJ10" s="646"/>
      <c r="BK10" s="646"/>
      <c r="BL10" s="646"/>
      <c r="BM10" s="646"/>
      <c r="BN10" s="647"/>
      <c r="BO10" s="648">
        <v>2</v>
      </c>
      <c r="BP10" s="648"/>
      <c r="BQ10" s="648"/>
      <c r="BR10" s="648"/>
      <c r="BS10" s="654" t="s">
        <v>140</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13265</v>
      </c>
      <c r="CS10" s="646"/>
      <c r="CT10" s="646"/>
      <c r="CU10" s="646"/>
      <c r="CV10" s="646"/>
      <c r="CW10" s="646"/>
      <c r="CX10" s="646"/>
      <c r="CY10" s="647"/>
      <c r="CZ10" s="648">
        <v>0</v>
      </c>
      <c r="DA10" s="648"/>
      <c r="DB10" s="648"/>
      <c r="DC10" s="648"/>
      <c r="DD10" s="654" t="s">
        <v>236</v>
      </c>
      <c r="DE10" s="646"/>
      <c r="DF10" s="646"/>
      <c r="DG10" s="646"/>
      <c r="DH10" s="646"/>
      <c r="DI10" s="646"/>
      <c r="DJ10" s="646"/>
      <c r="DK10" s="646"/>
      <c r="DL10" s="646"/>
      <c r="DM10" s="646"/>
      <c r="DN10" s="646"/>
      <c r="DO10" s="646"/>
      <c r="DP10" s="647"/>
      <c r="DQ10" s="654">
        <v>12255</v>
      </c>
      <c r="DR10" s="646"/>
      <c r="DS10" s="646"/>
      <c r="DT10" s="646"/>
      <c r="DU10" s="646"/>
      <c r="DV10" s="646"/>
      <c r="DW10" s="646"/>
      <c r="DX10" s="646"/>
      <c r="DY10" s="646"/>
      <c r="DZ10" s="646"/>
      <c r="EA10" s="646"/>
      <c r="EB10" s="646"/>
      <c r="EC10" s="655"/>
    </row>
    <row r="11" spans="2:143" ht="11.25" customHeight="1" x14ac:dyDescent="0.25">
      <c r="B11" s="642" t="s">
        <v>249</v>
      </c>
      <c r="C11" s="643"/>
      <c r="D11" s="643"/>
      <c r="E11" s="643"/>
      <c r="F11" s="643"/>
      <c r="G11" s="643"/>
      <c r="H11" s="643"/>
      <c r="I11" s="643"/>
      <c r="J11" s="643"/>
      <c r="K11" s="643"/>
      <c r="L11" s="643"/>
      <c r="M11" s="643"/>
      <c r="N11" s="643"/>
      <c r="O11" s="643"/>
      <c r="P11" s="643"/>
      <c r="Q11" s="644"/>
      <c r="R11" s="645">
        <v>2034011</v>
      </c>
      <c r="S11" s="646"/>
      <c r="T11" s="646"/>
      <c r="U11" s="646"/>
      <c r="V11" s="646"/>
      <c r="W11" s="646"/>
      <c r="X11" s="646"/>
      <c r="Y11" s="647"/>
      <c r="Z11" s="650">
        <v>4.5</v>
      </c>
      <c r="AA11" s="651"/>
      <c r="AB11" s="651"/>
      <c r="AC11" s="663"/>
      <c r="AD11" s="654">
        <v>2034011</v>
      </c>
      <c r="AE11" s="646"/>
      <c r="AF11" s="646"/>
      <c r="AG11" s="646"/>
      <c r="AH11" s="646"/>
      <c r="AI11" s="646"/>
      <c r="AJ11" s="646"/>
      <c r="AK11" s="647"/>
      <c r="AL11" s="650">
        <v>8.1999999999999993</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1496652</v>
      </c>
      <c r="BH11" s="646"/>
      <c r="BI11" s="646"/>
      <c r="BJ11" s="646"/>
      <c r="BK11" s="646"/>
      <c r="BL11" s="646"/>
      <c r="BM11" s="646"/>
      <c r="BN11" s="647"/>
      <c r="BO11" s="648">
        <v>9</v>
      </c>
      <c r="BP11" s="648"/>
      <c r="BQ11" s="648"/>
      <c r="BR11" s="648"/>
      <c r="BS11" s="654">
        <v>296590</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1386913</v>
      </c>
      <c r="CS11" s="646"/>
      <c r="CT11" s="646"/>
      <c r="CU11" s="646"/>
      <c r="CV11" s="646"/>
      <c r="CW11" s="646"/>
      <c r="CX11" s="646"/>
      <c r="CY11" s="647"/>
      <c r="CZ11" s="648">
        <v>3.1</v>
      </c>
      <c r="DA11" s="648"/>
      <c r="DB11" s="648"/>
      <c r="DC11" s="648"/>
      <c r="DD11" s="654">
        <v>604188</v>
      </c>
      <c r="DE11" s="646"/>
      <c r="DF11" s="646"/>
      <c r="DG11" s="646"/>
      <c r="DH11" s="646"/>
      <c r="DI11" s="646"/>
      <c r="DJ11" s="646"/>
      <c r="DK11" s="646"/>
      <c r="DL11" s="646"/>
      <c r="DM11" s="646"/>
      <c r="DN11" s="646"/>
      <c r="DO11" s="646"/>
      <c r="DP11" s="647"/>
      <c r="DQ11" s="654">
        <v>696085</v>
      </c>
      <c r="DR11" s="646"/>
      <c r="DS11" s="646"/>
      <c r="DT11" s="646"/>
      <c r="DU11" s="646"/>
      <c r="DV11" s="646"/>
      <c r="DW11" s="646"/>
      <c r="DX11" s="646"/>
      <c r="DY11" s="646"/>
      <c r="DZ11" s="646"/>
      <c r="EA11" s="646"/>
      <c r="EB11" s="646"/>
      <c r="EC11" s="655"/>
    </row>
    <row r="12" spans="2:143" ht="11.25" customHeight="1" x14ac:dyDescent="0.25">
      <c r="B12" s="642" t="s">
        <v>252</v>
      </c>
      <c r="C12" s="643"/>
      <c r="D12" s="643"/>
      <c r="E12" s="643"/>
      <c r="F12" s="643"/>
      <c r="G12" s="643"/>
      <c r="H12" s="643"/>
      <c r="I12" s="643"/>
      <c r="J12" s="643"/>
      <c r="K12" s="643"/>
      <c r="L12" s="643"/>
      <c r="M12" s="643"/>
      <c r="N12" s="643"/>
      <c r="O12" s="643"/>
      <c r="P12" s="643"/>
      <c r="Q12" s="644"/>
      <c r="R12" s="645">
        <v>61181</v>
      </c>
      <c r="S12" s="646"/>
      <c r="T12" s="646"/>
      <c r="U12" s="646"/>
      <c r="V12" s="646"/>
      <c r="W12" s="646"/>
      <c r="X12" s="646"/>
      <c r="Y12" s="647"/>
      <c r="Z12" s="648">
        <v>0.1</v>
      </c>
      <c r="AA12" s="648"/>
      <c r="AB12" s="648"/>
      <c r="AC12" s="648"/>
      <c r="AD12" s="649">
        <v>61181</v>
      </c>
      <c r="AE12" s="649"/>
      <c r="AF12" s="649"/>
      <c r="AG12" s="649"/>
      <c r="AH12" s="649"/>
      <c r="AI12" s="649"/>
      <c r="AJ12" s="649"/>
      <c r="AK12" s="649"/>
      <c r="AL12" s="650">
        <v>0.2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6935906</v>
      </c>
      <c r="BH12" s="646"/>
      <c r="BI12" s="646"/>
      <c r="BJ12" s="646"/>
      <c r="BK12" s="646"/>
      <c r="BL12" s="646"/>
      <c r="BM12" s="646"/>
      <c r="BN12" s="647"/>
      <c r="BO12" s="648">
        <v>41.6</v>
      </c>
      <c r="BP12" s="648"/>
      <c r="BQ12" s="648"/>
      <c r="BR12" s="648"/>
      <c r="BS12" s="654" t="s">
        <v>236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1251883</v>
      </c>
      <c r="CS12" s="646"/>
      <c r="CT12" s="646"/>
      <c r="CU12" s="646"/>
      <c r="CV12" s="646"/>
      <c r="CW12" s="646"/>
      <c r="CX12" s="646"/>
      <c r="CY12" s="647"/>
      <c r="CZ12" s="648">
        <v>2.8</v>
      </c>
      <c r="DA12" s="648"/>
      <c r="DB12" s="648"/>
      <c r="DC12" s="648"/>
      <c r="DD12" s="654">
        <v>685724</v>
      </c>
      <c r="DE12" s="646"/>
      <c r="DF12" s="646"/>
      <c r="DG12" s="646"/>
      <c r="DH12" s="646"/>
      <c r="DI12" s="646"/>
      <c r="DJ12" s="646"/>
      <c r="DK12" s="646"/>
      <c r="DL12" s="646"/>
      <c r="DM12" s="646"/>
      <c r="DN12" s="646"/>
      <c r="DO12" s="646"/>
      <c r="DP12" s="647"/>
      <c r="DQ12" s="654">
        <v>464750</v>
      </c>
      <c r="DR12" s="646"/>
      <c r="DS12" s="646"/>
      <c r="DT12" s="646"/>
      <c r="DU12" s="646"/>
      <c r="DV12" s="646"/>
      <c r="DW12" s="646"/>
      <c r="DX12" s="646"/>
      <c r="DY12" s="646"/>
      <c r="DZ12" s="646"/>
      <c r="EA12" s="646"/>
      <c r="EB12" s="646"/>
      <c r="EC12" s="655"/>
    </row>
    <row r="13" spans="2:143" ht="11.25" customHeight="1" x14ac:dyDescent="0.25">
      <c r="B13" s="642" t="s">
        <v>255</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236</v>
      </c>
      <c r="AE13" s="649"/>
      <c r="AF13" s="649"/>
      <c r="AG13" s="649"/>
      <c r="AH13" s="649"/>
      <c r="AI13" s="649"/>
      <c r="AJ13" s="649"/>
      <c r="AK13" s="649"/>
      <c r="AL13" s="650" t="s">
        <v>130</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6918622</v>
      </c>
      <c r="BH13" s="646"/>
      <c r="BI13" s="646"/>
      <c r="BJ13" s="646"/>
      <c r="BK13" s="646"/>
      <c r="BL13" s="646"/>
      <c r="BM13" s="646"/>
      <c r="BN13" s="647"/>
      <c r="BO13" s="648">
        <v>41.5</v>
      </c>
      <c r="BP13" s="648"/>
      <c r="BQ13" s="648"/>
      <c r="BR13" s="648"/>
      <c r="BS13" s="654" t="s">
        <v>130</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5618255</v>
      </c>
      <c r="CS13" s="646"/>
      <c r="CT13" s="646"/>
      <c r="CU13" s="646"/>
      <c r="CV13" s="646"/>
      <c r="CW13" s="646"/>
      <c r="CX13" s="646"/>
      <c r="CY13" s="647"/>
      <c r="CZ13" s="648">
        <v>12.6</v>
      </c>
      <c r="DA13" s="648"/>
      <c r="DB13" s="648"/>
      <c r="DC13" s="648"/>
      <c r="DD13" s="654">
        <v>2298339</v>
      </c>
      <c r="DE13" s="646"/>
      <c r="DF13" s="646"/>
      <c r="DG13" s="646"/>
      <c r="DH13" s="646"/>
      <c r="DI13" s="646"/>
      <c r="DJ13" s="646"/>
      <c r="DK13" s="646"/>
      <c r="DL13" s="646"/>
      <c r="DM13" s="646"/>
      <c r="DN13" s="646"/>
      <c r="DO13" s="646"/>
      <c r="DP13" s="647"/>
      <c r="DQ13" s="654">
        <v>3663202</v>
      </c>
      <c r="DR13" s="646"/>
      <c r="DS13" s="646"/>
      <c r="DT13" s="646"/>
      <c r="DU13" s="646"/>
      <c r="DV13" s="646"/>
      <c r="DW13" s="646"/>
      <c r="DX13" s="646"/>
      <c r="DY13" s="646"/>
      <c r="DZ13" s="646"/>
      <c r="EA13" s="646"/>
      <c r="EB13" s="646"/>
      <c r="EC13" s="655"/>
    </row>
    <row r="14" spans="2:143" ht="11.25" customHeight="1" x14ac:dyDescent="0.25">
      <c r="B14" s="642" t="s">
        <v>258</v>
      </c>
      <c r="C14" s="643"/>
      <c r="D14" s="643"/>
      <c r="E14" s="643"/>
      <c r="F14" s="643"/>
      <c r="G14" s="643"/>
      <c r="H14" s="643"/>
      <c r="I14" s="643"/>
      <c r="J14" s="643"/>
      <c r="K14" s="643"/>
      <c r="L14" s="643"/>
      <c r="M14" s="643"/>
      <c r="N14" s="643"/>
      <c r="O14" s="643"/>
      <c r="P14" s="643"/>
      <c r="Q14" s="644"/>
      <c r="R14" s="645">
        <v>62031</v>
      </c>
      <c r="S14" s="646"/>
      <c r="T14" s="646"/>
      <c r="U14" s="646"/>
      <c r="V14" s="646"/>
      <c r="W14" s="646"/>
      <c r="X14" s="646"/>
      <c r="Y14" s="647"/>
      <c r="Z14" s="648">
        <v>0.1</v>
      </c>
      <c r="AA14" s="648"/>
      <c r="AB14" s="648"/>
      <c r="AC14" s="648"/>
      <c r="AD14" s="649">
        <v>62031</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287122</v>
      </c>
      <c r="BH14" s="646"/>
      <c r="BI14" s="646"/>
      <c r="BJ14" s="646"/>
      <c r="BK14" s="646"/>
      <c r="BL14" s="646"/>
      <c r="BM14" s="646"/>
      <c r="BN14" s="647"/>
      <c r="BO14" s="648">
        <v>1.7</v>
      </c>
      <c r="BP14" s="648"/>
      <c r="BQ14" s="648"/>
      <c r="BR14" s="648"/>
      <c r="BS14" s="654" t="s">
        <v>130</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1190110</v>
      </c>
      <c r="CS14" s="646"/>
      <c r="CT14" s="646"/>
      <c r="CU14" s="646"/>
      <c r="CV14" s="646"/>
      <c r="CW14" s="646"/>
      <c r="CX14" s="646"/>
      <c r="CY14" s="647"/>
      <c r="CZ14" s="648">
        <v>2.7</v>
      </c>
      <c r="DA14" s="648"/>
      <c r="DB14" s="648"/>
      <c r="DC14" s="648"/>
      <c r="DD14" s="654">
        <v>48009</v>
      </c>
      <c r="DE14" s="646"/>
      <c r="DF14" s="646"/>
      <c r="DG14" s="646"/>
      <c r="DH14" s="646"/>
      <c r="DI14" s="646"/>
      <c r="DJ14" s="646"/>
      <c r="DK14" s="646"/>
      <c r="DL14" s="646"/>
      <c r="DM14" s="646"/>
      <c r="DN14" s="646"/>
      <c r="DO14" s="646"/>
      <c r="DP14" s="647"/>
      <c r="DQ14" s="654">
        <v>1115987</v>
      </c>
      <c r="DR14" s="646"/>
      <c r="DS14" s="646"/>
      <c r="DT14" s="646"/>
      <c r="DU14" s="646"/>
      <c r="DV14" s="646"/>
      <c r="DW14" s="646"/>
      <c r="DX14" s="646"/>
      <c r="DY14" s="646"/>
      <c r="DZ14" s="646"/>
      <c r="EA14" s="646"/>
      <c r="EB14" s="646"/>
      <c r="EC14" s="655"/>
    </row>
    <row r="15" spans="2:143" ht="11.25" customHeight="1" x14ac:dyDescent="0.25">
      <c r="B15" s="642" t="s">
        <v>261</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236</v>
      </c>
      <c r="AA15" s="648"/>
      <c r="AB15" s="648"/>
      <c r="AC15" s="648"/>
      <c r="AD15" s="649" t="s">
        <v>130</v>
      </c>
      <c r="AE15" s="649"/>
      <c r="AF15" s="649"/>
      <c r="AG15" s="649"/>
      <c r="AH15" s="649"/>
      <c r="AI15" s="649"/>
      <c r="AJ15" s="649"/>
      <c r="AK15" s="649"/>
      <c r="AL15" s="650" t="s">
        <v>236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684172</v>
      </c>
      <c r="BH15" s="646"/>
      <c r="BI15" s="646"/>
      <c r="BJ15" s="646"/>
      <c r="BK15" s="646"/>
      <c r="BL15" s="646"/>
      <c r="BM15" s="646"/>
      <c r="BN15" s="647"/>
      <c r="BO15" s="648">
        <v>4.0999999999999996</v>
      </c>
      <c r="BP15" s="648"/>
      <c r="BQ15" s="648"/>
      <c r="BR15" s="648"/>
      <c r="BS15" s="654" t="s">
        <v>130</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7675263</v>
      </c>
      <c r="CS15" s="646"/>
      <c r="CT15" s="646"/>
      <c r="CU15" s="646"/>
      <c r="CV15" s="646"/>
      <c r="CW15" s="646"/>
      <c r="CX15" s="646"/>
      <c r="CY15" s="647"/>
      <c r="CZ15" s="648">
        <v>17.2</v>
      </c>
      <c r="DA15" s="648"/>
      <c r="DB15" s="648"/>
      <c r="DC15" s="648"/>
      <c r="DD15" s="654">
        <v>2218816</v>
      </c>
      <c r="DE15" s="646"/>
      <c r="DF15" s="646"/>
      <c r="DG15" s="646"/>
      <c r="DH15" s="646"/>
      <c r="DI15" s="646"/>
      <c r="DJ15" s="646"/>
      <c r="DK15" s="646"/>
      <c r="DL15" s="646"/>
      <c r="DM15" s="646"/>
      <c r="DN15" s="646"/>
      <c r="DO15" s="646"/>
      <c r="DP15" s="647"/>
      <c r="DQ15" s="654">
        <v>4769208</v>
      </c>
      <c r="DR15" s="646"/>
      <c r="DS15" s="646"/>
      <c r="DT15" s="646"/>
      <c r="DU15" s="646"/>
      <c r="DV15" s="646"/>
      <c r="DW15" s="646"/>
      <c r="DX15" s="646"/>
      <c r="DY15" s="646"/>
      <c r="DZ15" s="646"/>
      <c r="EA15" s="646"/>
      <c r="EB15" s="646"/>
      <c r="EC15" s="655"/>
    </row>
    <row r="16" spans="2:143" ht="11.25" customHeight="1" x14ac:dyDescent="0.25">
      <c r="B16" s="642" t="s">
        <v>264</v>
      </c>
      <c r="C16" s="643"/>
      <c r="D16" s="643"/>
      <c r="E16" s="643"/>
      <c r="F16" s="643"/>
      <c r="G16" s="643"/>
      <c r="H16" s="643"/>
      <c r="I16" s="643"/>
      <c r="J16" s="643"/>
      <c r="K16" s="643"/>
      <c r="L16" s="643"/>
      <c r="M16" s="643"/>
      <c r="N16" s="643"/>
      <c r="O16" s="643"/>
      <c r="P16" s="643"/>
      <c r="Q16" s="644"/>
      <c r="R16" s="645">
        <v>19463</v>
      </c>
      <c r="S16" s="646"/>
      <c r="T16" s="646"/>
      <c r="U16" s="646"/>
      <c r="V16" s="646"/>
      <c r="W16" s="646"/>
      <c r="X16" s="646"/>
      <c r="Y16" s="647"/>
      <c r="Z16" s="648">
        <v>0</v>
      </c>
      <c r="AA16" s="648"/>
      <c r="AB16" s="648"/>
      <c r="AC16" s="648"/>
      <c r="AD16" s="649">
        <v>19463</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236</v>
      </c>
      <c r="BP16" s="648"/>
      <c r="BQ16" s="648"/>
      <c r="BR16" s="648"/>
      <c r="BS16" s="654" t="s">
        <v>130</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236</v>
      </c>
      <c r="CS16" s="646"/>
      <c r="CT16" s="646"/>
      <c r="CU16" s="646"/>
      <c r="CV16" s="646"/>
      <c r="CW16" s="646"/>
      <c r="CX16" s="646"/>
      <c r="CY16" s="647"/>
      <c r="CZ16" s="648" t="s">
        <v>140</v>
      </c>
      <c r="DA16" s="648"/>
      <c r="DB16" s="648"/>
      <c r="DC16" s="648"/>
      <c r="DD16" s="654" t="s">
        <v>140</v>
      </c>
      <c r="DE16" s="646"/>
      <c r="DF16" s="646"/>
      <c r="DG16" s="646"/>
      <c r="DH16" s="646"/>
      <c r="DI16" s="646"/>
      <c r="DJ16" s="646"/>
      <c r="DK16" s="646"/>
      <c r="DL16" s="646"/>
      <c r="DM16" s="646"/>
      <c r="DN16" s="646"/>
      <c r="DO16" s="646"/>
      <c r="DP16" s="647"/>
      <c r="DQ16" s="654" t="s">
        <v>130</v>
      </c>
      <c r="DR16" s="646"/>
      <c r="DS16" s="646"/>
      <c r="DT16" s="646"/>
      <c r="DU16" s="646"/>
      <c r="DV16" s="646"/>
      <c r="DW16" s="646"/>
      <c r="DX16" s="646"/>
      <c r="DY16" s="646"/>
      <c r="DZ16" s="646"/>
      <c r="EA16" s="646"/>
      <c r="EB16" s="646"/>
      <c r="EC16" s="655"/>
    </row>
    <row r="17" spans="2:133" ht="11.25" customHeight="1" x14ac:dyDescent="0.25">
      <c r="B17" s="642" t="s">
        <v>267</v>
      </c>
      <c r="C17" s="643"/>
      <c r="D17" s="643"/>
      <c r="E17" s="643"/>
      <c r="F17" s="643"/>
      <c r="G17" s="643"/>
      <c r="H17" s="643"/>
      <c r="I17" s="643"/>
      <c r="J17" s="643"/>
      <c r="K17" s="643"/>
      <c r="L17" s="643"/>
      <c r="M17" s="643"/>
      <c r="N17" s="643"/>
      <c r="O17" s="643"/>
      <c r="P17" s="643"/>
      <c r="Q17" s="644"/>
      <c r="R17" s="645">
        <v>264057</v>
      </c>
      <c r="S17" s="646"/>
      <c r="T17" s="646"/>
      <c r="U17" s="646"/>
      <c r="V17" s="646"/>
      <c r="W17" s="646"/>
      <c r="X17" s="646"/>
      <c r="Y17" s="647"/>
      <c r="Z17" s="648">
        <v>0.6</v>
      </c>
      <c r="AA17" s="648"/>
      <c r="AB17" s="648"/>
      <c r="AC17" s="648"/>
      <c r="AD17" s="649">
        <v>264057</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236</v>
      </c>
      <c r="BP17" s="648"/>
      <c r="BQ17" s="648"/>
      <c r="BR17" s="648"/>
      <c r="BS17" s="654" t="s">
        <v>130</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5866423</v>
      </c>
      <c r="CS17" s="646"/>
      <c r="CT17" s="646"/>
      <c r="CU17" s="646"/>
      <c r="CV17" s="646"/>
      <c r="CW17" s="646"/>
      <c r="CX17" s="646"/>
      <c r="CY17" s="647"/>
      <c r="CZ17" s="648">
        <v>13.2</v>
      </c>
      <c r="DA17" s="648"/>
      <c r="DB17" s="648"/>
      <c r="DC17" s="648"/>
      <c r="DD17" s="654" t="s">
        <v>130</v>
      </c>
      <c r="DE17" s="646"/>
      <c r="DF17" s="646"/>
      <c r="DG17" s="646"/>
      <c r="DH17" s="646"/>
      <c r="DI17" s="646"/>
      <c r="DJ17" s="646"/>
      <c r="DK17" s="646"/>
      <c r="DL17" s="646"/>
      <c r="DM17" s="646"/>
      <c r="DN17" s="646"/>
      <c r="DO17" s="646"/>
      <c r="DP17" s="647"/>
      <c r="DQ17" s="654">
        <v>5709171</v>
      </c>
      <c r="DR17" s="646"/>
      <c r="DS17" s="646"/>
      <c r="DT17" s="646"/>
      <c r="DU17" s="646"/>
      <c r="DV17" s="646"/>
      <c r="DW17" s="646"/>
      <c r="DX17" s="646"/>
      <c r="DY17" s="646"/>
      <c r="DZ17" s="646"/>
      <c r="EA17" s="646"/>
      <c r="EB17" s="646"/>
      <c r="EC17" s="655"/>
    </row>
    <row r="18" spans="2:133" ht="11.25" customHeight="1" x14ac:dyDescent="0.25">
      <c r="B18" s="642" t="s">
        <v>270</v>
      </c>
      <c r="C18" s="643"/>
      <c r="D18" s="643"/>
      <c r="E18" s="643"/>
      <c r="F18" s="643"/>
      <c r="G18" s="643"/>
      <c r="H18" s="643"/>
      <c r="I18" s="643"/>
      <c r="J18" s="643"/>
      <c r="K18" s="643"/>
      <c r="L18" s="643"/>
      <c r="M18" s="643"/>
      <c r="N18" s="643"/>
      <c r="O18" s="643"/>
      <c r="P18" s="643"/>
      <c r="Q18" s="644"/>
      <c r="R18" s="645">
        <v>93584</v>
      </c>
      <c r="S18" s="646"/>
      <c r="T18" s="646"/>
      <c r="U18" s="646"/>
      <c r="V18" s="646"/>
      <c r="W18" s="646"/>
      <c r="X18" s="646"/>
      <c r="Y18" s="647"/>
      <c r="Z18" s="648">
        <v>0.2</v>
      </c>
      <c r="AA18" s="648"/>
      <c r="AB18" s="648"/>
      <c r="AC18" s="648"/>
      <c r="AD18" s="649">
        <v>93584</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236</v>
      </c>
      <c r="BP18" s="648"/>
      <c r="BQ18" s="648"/>
      <c r="BR18" s="648"/>
      <c r="BS18" s="654" t="s">
        <v>140</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236</v>
      </c>
      <c r="DA18" s="648"/>
      <c r="DB18" s="648"/>
      <c r="DC18" s="648"/>
      <c r="DD18" s="654" t="s">
        <v>130</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25">
      <c r="B19" s="642" t="s">
        <v>273</v>
      </c>
      <c r="C19" s="643"/>
      <c r="D19" s="643"/>
      <c r="E19" s="643"/>
      <c r="F19" s="643"/>
      <c r="G19" s="643"/>
      <c r="H19" s="643"/>
      <c r="I19" s="643"/>
      <c r="J19" s="643"/>
      <c r="K19" s="643"/>
      <c r="L19" s="643"/>
      <c r="M19" s="643"/>
      <c r="N19" s="643"/>
      <c r="O19" s="643"/>
      <c r="P19" s="643"/>
      <c r="Q19" s="644"/>
      <c r="R19" s="645">
        <v>9286</v>
      </c>
      <c r="S19" s="646"/>
      <c r="T19" s="646"/>
      <c r="U19" s="646"/>
      <c r="V19" s="646"/>
      <c r="W19" s="646"/>
      <c r="X19" s="646"/>
      <c r="Y19" s="647"/>
      <c r="Z19" s="648">
        <v>0</v>
      </c>
      <c r="AA19" s="648"/>
      <c r="AB19" s="648"/>
      <c r="AC19" s="648"/>
      <c r="AD19" s="649">
        <v>9286</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977200</v>
      </c>
      <c r="BH19" s="646"/>
      <c r="BI19" s="646"/>
      <c r="BJ19" s="646"/>
      <c r="BK19" s="646"/>
      <c r="BL19" s="646"/>
      <c r="BM19" s="646"/>
      <c r="BN19" s="647"/>
      <c r="BO19" s="648">
        <v>5.9</v>
      </c>
      <c r="BP19" s="648"/>
      <c r="BQ19" s="648"/>
      <c r="BR19" s="648"/>
      <c r="BS19" s="654" t="s">
        <v>236</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236</v>
      </c>
      <c r="DA19" s="648"/>
      <c r="DB19" s="648"/>
      <c r="DC19" s="648"/>
      <c r="DD19" s="654" t="s">
        <v>130</v>
      </c>
      <c r="DE19" s="646"/>
      <c r="DF19" s="646"/>
      <c r="DG19" s="646"/>
      <c r="DH19" s="646"/>
      <c r="DI19" s="646"/>
      <c r="DJ19" s="646"/>
      <c r="DK19" s="646"/>
      <c r="DL19" s="646"/>
      <c r="DM19" s="646"/>
      <c r="DN19" s="646"/>
      <c r="DO19" s="646"/>
      <c r="DP19" s="647"/>
      <c r="DQ19" s="654" t="s">
        <v>236</v>
      </c>
      <c r="DR19" s="646"/>
      <c r="DS19" s="646"/>
      <c r="DT19" s="646"/>
      <c r="DU19" s="646"/>
      <c r="DV19" s="646"/>
      <c r="DW19" s="646"/>
      <c r="DX19" s="646"/>
      <c r="DY19" s="646"/>
      <c r="DZ19" s="646"/>
      <c r="EA19" s="646"/>
      <c r="EB19" s="646"/>
      <c r="EC19" s="655"/>
    </row>
    <row r="20" spans="2:133" ht="11.25" customHeight="1" x14ac:dyDescent="0.25">
      <c r="B20" s="642" t="s">
        <v>276</v>
      </c>
      <c r="C20" s="643"/>
      <c r="D20" s="643"/>
      <c r="E20" s="643"/>
      <c r="F20" s="643"/>
      <c r="G20" s="643"/>
      <c r="H20" s="643"/>
      <c r="I20" s="643"/>
      <c r="J20" s="643"/>
      <c r="K20" s="643"/>
      <c r="L20" s="643"/>
      <c r="M20" s="643"/>
      <c r="N20" s="643"/>
      <c r="O20" s="643"/>
      <c r="P20" s="643"/>
      <c r="Q20" s="644"/>
      <c r="R20" s="645">
        <v>2333</v>
      </c>
      <c r="S20" s="646"/>
      <c r="T20" s="646"/>
      <c r="U20" s="646"/>
      <c r="V20" s="646"/>
      <c r="W20" s="646"/>
      <c r="X20" s="646"/>
      <c r="Y20" s="647"/>
      <c r="Z20" s="648">
        <v>0</v>
      </c>
      <c r="AA20" s="648"/>
      <c r="AB20" s="648"/>
      <c r="AC20" s="648"/>
      <c r="AD20" s="649">
        <v>2333</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977200</v>
      </c>
      <c r="BH20" s="646"/>
      <c r="BI20" s="646"/>
      <c r="BJ20" s="646"/>
      <c r="BK20" s="646"/>
      <c r="BL20" s="646"/>
      <c r="BM20" s="646"/>
      <c r="BN20" s="647"/>
      <c r="BO20" s="648">
        <v>5.9</v>
      </c>
      <c r="BP20" s="648"/>
      <c r="BQ20" s="648"/>
      <c r="BR20" s="648"/>
      <c r="BS20" s="654" t="s">
        <v>236</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44592681</v>
      </c>
      <c r="CS20" s="646"/>
      <c r="CT20" s="646"/>
      <c r="CU20" s="646"/>
      <c r="CV20" s="646"/>
      <c r="CW20" s="646"/>
      <c r="CX20" s="646"/>
      <c r="CY20" s="647"/>
      <c r="CZ20" s="648">
        <v>100</v>
      </c>
      <c r="DA20" s="648"/>
      <c r="DB20" s="648"/>
      <c r="DC20" s="648"/>
      <c r="DD20" s="654">
        <v>6405363</v>
      </c>
      <c r="DE20" s="646"/>
      <c r="DF20" s="646"/>
      <c r="DG20" s="646"/>
      <c r="DH20" s="646"/>
      <c r="DI20" s="646"/>
      <c r="DJ20" s="646"/>
      <c r="DK20" s="646"/>
      <c r="DL20" s="646"/>
      <c r="DM20" s="646"/>
      <c r="DN20" s="646"/>
      <c r="DO20" s="646"/>
      <c r="DP20" s="647"/>
      <c r="DQ20" s="654">
        <v>29217149</v>
      </c>
      <c r="DR20" s="646"/>
      <c r="DS20" s="646"/>
      <c r="DT20" s="646"/>
      <c r="DU20" s="646"/>
      <c r="DV20" s="646"/>
      <c r="DW20" s="646"/>
      <c r="DX20" s="646"/>
      <c r="DY20" s="646"/>
      <c r="DZ20" s="646"/>
      <c r="EA20" s="646"/>
      <c r="EB20" s="646"/>
      <c r="EC20" s="655"/>
    </row>
    <row r="21" spans="2:133" ht="11.25" customHeight="1" x14ac:dyDescent="0.25">
      <c r="B21" s="642" t="s">
        <v>279</v>
      </c>
      <c r="C21" s="643"/>
      <c r="D21" s="643"/>
      <c r="E21" s="643"/>
      <c r="F21" s="643"/>
      <c r="G21" s="643"/>
      <c r="H21" s="643"/>
      <c r="I21" s="643"/>
      <c r="J21" s="643"/>
      <c r="K21" s="643"/>
      <c r="L21" s="643"/>
      <c r="M21" s="643"/>
      <c r="N21" s="643"/>
      <c r="O21" s="643"/>
      <c r="P21" s="643"/>
      <c r="Q21" s="644"/>
      <c r="R21" s="645">
        <v>158854</v>
      </c>
      <c r="S21" s="646"/>
      <c r="T21" s="646"/>
      <c r="U21" s="646"/>
      <c r="V21" s="646"/>
      <c r="W21" s="646"/>
      <c r="X21" s="646"/>
      <c r="Y21" s="647"/>
      <c r="Z21" s="648">
        <v>0.3</v>
      </c>
      <c r="AA21" s="648"/>
      <c r="AB21" s="648"/>
      <c r="AC21" s="648"/>
      <c r="AD21" s="649">
        <v>158854</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43189</v>
      </c>
      <c r="BH21" s="646"/>
      <c r="BI21" s="646"/>
      <c r="BJ21" s="646"/>
      <c r="BK21" s="646"/>
      <c r="BL21" s="646"/>
      <c r="BM21" s="646"/>
      <c r="BN21" s="647"/>
      <c r="BO21" s="648">
        <v>0.3</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5">
      <c r="B22" s="642" t="s">
        <v>281</v>
      </c>
      <c r="C22" s="643"/>
      <c r="D22" s="643"/>
      <c r="E22" s="643"/>
      <c r="F22" s="643"/>
      <c r="G22" s="643"/>
      <c r="H22" s="643"/>
      <c r="I22" s="643"/>
      <c r="J22" s="643"/>
      <c r="K22" s="643"/>
      <c r="L22" s="643"/>
      <c r="M22" s="643"/>
      <c r="N22" s="643"/>
      <c r="O22" s="643"/>
      <c r="P22" s="643"/>
      <c r="Q22" s="644"/>
      <c r="R22" s="645">
        <v>6418431</v>
      </c>
      <c r="S22" s="646"/>
      <c r="T22" s="646"/>
      <c r="U22" s="646"/>
      <c r="V22" s="646"/>
      <c r="W22" s="646"/>
      <c r="X22" s="646"/>
      <c r="Y22" s="647"/>
      <c r="Z22" s="648">
        <v>14.1</v>
      </c>
      <c r="AA22" s="648"/>
      <c r="AB22" s="648"/>
      <c r="AC22" s="648"/>
      <c r="AD22" s="649">
        <v>5799548</v>
      </c>
      <c r="AE22" s="649"/>
      <c r="AF22" s="649"/>
      <c r="AG22" s="649"/>
      <c r="AH22" s="649"/>
      <c r="AI22" s="649"/>
      <c r="AJ22" s="649"/>
      <c r="AK22" s="649"/>
      <c r="AL22" s="650">
        <v>23.4</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130</v>
      </c>
      <c r="BP22" s="648"/>
      <c r="BQ22" s="648"/>
      <c r="BR22" s="648"/>
      <c r="BS22" s="654" t="s">
        <v>236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5">
      <c r="B23" s="642" t="s">
        <v>284</v>
      </c>
      <c r="C23" s="643"/>
      <c r="D23" s="643"/>
      <c r="E23" s="643"/>
      <c r="F23" s="643"/>
      <c r="G23" s="643"/>
      <c r="H23" s="643"/>
      <c r="I23" s="643"/>
      <c r="J23" s="643"/>
      <c r="K23" s="643"/>
      <c r="L23" s="643"/>
      <c r="M23" s="643"/>
      <c r="N23" s="643"/>
      <c r="O23" s="643"/>
      <c r="P23" s="643"/>
      <c r="Q23" s="644"/>
      <c r="R23" s="645">
        <v>5799548</v>
      </c>
      <c r="S23" s="646"/>
      <c r="T23" s="646"/>
      <c r="U23" s="646"/>
      <c r="V23" s="646"/>
      <c r="W23" s="646"/>
      <c r="X23" s="646"/>
      <c r="Y23" s="647"/>
      <c r="Z23" s="648">
        <v>12.8</v>
      </c>
      <c r="AA23" s="648"/>
      <c r="AB23" s="648"/>
      <c r="AC23" s="648"/>
      <c r="AD23" s="649">
        <v>5799548</v>
      </c>
      <c r="AE23" s="649"/>
      <c r="AF23" s="649"/>
      <c r="AG23" s="649"/>
      <c r="AH23" s="649"/>
      <c r="AI23" s="649"/>
      <c r="AJ23" s="649"/>
      <c r="AK23" s="649"/>
      <c r="AL23" s="650">
        <v>23.4</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934011</v>
      </c>
      <c r="BH23" s="646"/>
      <c r="BI23" s="646"/>
      <c r="BJ23" s="646"/>
      <c r="BK23" s="646"/>
      <c r="BL23" s="646"/>
      <c r="BM23" s="646"/>
      <c r="BN23" s="647"/>
      <c r="BO23" s="648">
        <v>5.6</v>
      </c>
      <c r="BP23" s="648"/>
      <c r="BQ23" s="648"/>
      <c r="BR23" s="648"/>
      <c r="BS23" s="654" t="s">
        <v>140</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25">
      <c r="B24" s="642" t="s">
        <v>291</v>
      </c>
      <c r="C24" s="643"/>
      <c r="D24" s="643"/>
      <c r="E24" s="643"/>
      <c r="F24" s="643"/>
      <c r="G24" s="643"/>
      <c r="H24" s="643"/>
      <c r="I24" s="643"/>
      <c r="J24" s="643"/>
      <c r="K24" s="643"/>
      <c r="L24" s="643"/>
      <c r="M24" s="643"/>
      <c r="N24" s="643"/>
      <c r="O24" s="643"/>
      <c r="P24" s="643"/>
      <c r="Q24" s="644"/>
      <c r="R24" s="645">
        <v>618883</v>
      </c>
      <c r="S24" s="646"/>
      <c r="T24" s="646"/>
      <c r="U24" s="646"/>
      <c r="V24" s="646"/>
      <c r="W24" s="646"/>
      <c r="X24" s="646"/>
      <c r="Y24" s="647"/>
      <c r="Z24" s="648">
        <v>1.4</v>
      </c>
      <c r="AA24" s="648"/>
      <c r="AB24" s="648"/>
      <c r="AC24" s="648"/>
      <c r="AD24" s="649" t="s">
        <v>236</v>
      </c>
      <c r="AE24" s="649"/>
      <c r="AF24" s="649"/>
      <c r="AG24" s="649"/>
      <c r="AH24" s="649"/>
      <c r="AI24" s="649"/>
      <c r="AJ24" s="649"/>
      <c r="AK24" s="649"/>
      <c r="AL24" s="650" t="s">
        <v>130</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236</v>
      </c>
      <c r="BP24" s="648"/>
      <c r="BQ24" s="648"/>
      <c r="BR24" s="648"/>
      <c r="BS24" s="654" t="s">
        <v>130</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21612281</v>
      </c>
      <c r="CS24" s="635"/>
      <c r="CT24" s="635"/>
      <c r="CU24" s="635"/>
      <c r="CV24" s="635"/>
      <c r="CW24" s="635"/>
      <c r="CX24" s="635"/>
      <c r="CY24" s="636"/>
      <c r="CZ24" s="639">
        <v>48.5</v>
      </c>
      <c r="DA24" s="640"/>
      <c r="DB24" s="640"/>
      <c r="DC24" s="659"/>
      <c r="DD24" s="679">
        <v>14068050</v>
      </c>
      <c r="DE24" s="635"/>
      <c r="DF24" s="635"/>
      <c r="DG24" s="635"/>
      <c r="DH24" s="635"/>
      <c r="DI24" s="635"/>
      <c r="DJ24" s="635"/>
      <c r="DK24" s="636"/>
      <c r="DL24" s="679">
        <v>14001241</v>
      </c>
      <c r="DM24" s="635"/>
      <c r="DN24" s="635"/>
      <c r="DO24" s="635"/>
      <c r="DP24" s="635"/>
      <c r="DQ24" s="635"/>
      <c r="DR24" s="635"/>
      <c r="DS24" s="635"/>
      <c r="DT24" s="635"/>
      <c r="DU24" s="635"/>
      <c r="DV24" s="636"/>
      <c r="DW24" s="639">
        <v>52.4</v>
      </c>
      <c r="DX24" s="640"/>
      <c r="DY24" s="640"/>
      <c r="DZ24" s="640"/>
      <c r="EA24" s="640"/>
      <c r="EB24" s="640"/>
      <c r="EC24" s="641"/>
    </row>
    <row r="25" spans="2:133" ht="11.25" customHeight="1" x14ac:dyDescent="0.25">
      <c r="B25" s="642" t="s">
        <v>294</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130</v>
      </c>
      <c r="AA25" s="648"/>
      <c r="AB25" s="648"/>
      <c r="AC25" s="648"/>
      <c r="AD25" s="649" t="s">
        <v>130</v>
      </c>
      <c r="AE25" s="649"/>
      <c r="AF25" s="649"/>
      <c r="AG25" s="649"/>
      <c r="AH25" s="649"/>
      <c r="AI25" s="649"/>
      <c r="AJ25" s="649"/>
      <c r="AK25" s="649"/>
      <c r="AL25" s="650" t="s">
        <v>130</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130</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5260045</v>
      </c>
      <c r="CS25" s="682"/>
      <c r="CT25" s="682"/>
      <c r="CU25" s="682"/>
      <c r="CV25" s="682"/>
      <c r="CW25" s="682"/>
      <c r="CX25" s="682"/>
      <c r="CY25" s="683"/>
      <c r="CZ25" s="650">
        <v>11.8</v>
      </c>
      <c r="DA25" s="680"/>
      <c r="DB25" s="680"/>
      <c r="DC25" s="684"/>
      <c r="DD25" s="654">
        <v>4826642</v>
      </c>
      <c r="DE25" s="682"/>
      <c r="DF25" s="682"/>
      <c r="DG25" s="682"/>
      <c r="DH25" s="682"/>
      <c r="DI25" s="682"/>
      <c r="DJ25" s="682"/>
      <c r="DK25" s="683"/>
      <c r="DL25" s="654">
        <v>4759833</v>
      </c>
      <c r="DM25" s="682"/>
      <c r="DN25" s="682"/>
      <c r="DO25" s="682"/>
      <c r="DP25" s="682"/>
      <c r="DQ25" s="682"/>
      <c r="DR25" s="682"/>
      <c r="DS25" s="682"/>
      <c r="DT25" s="682"/>
      <c r="DU25" s="682"/>
      <c r="DV25" s="683"/>
      <c r="DW25" s="650">
        <v>17.8</v>
      </c>
      <c r="DX25" s="680"/>
      <c r="DY25" s="680"/>
      <c r="DZ25" s="680"/>
      <c r="EA25" s="680"/>
      <c r="EB25" s="680"/>
      <c r="EC25" s="681"/>
    </row>
    <row r="26" spans="2:133" ht="11.25" customHeight="1" x14ac:dyDescent="0.25">
      <c r="B26" s="642" t="s">
        <v>297</v>
      </c>
      <c r="C26" s="643"/>
      <c r="D26" s="643"/>
      <c r="E26" s="643"/>
      <c r="F26" s="643"/>
      <c r="G26" s="643"/>
      <c r="H26" s="643"/>
      <c r="I26" s="643"/>
      <c r="J26" s="643"/>
      <c r="K26" s="643"/>
      <c r="L26" s="643"/>
      <c r="M26" s="643"/>
      <c r="N26" s="643"/>
      <c r="O26" s="643"/>
      <c r="P26" s="643"/>
      <c r="Q26" s="644"/>
      <c r="R26" s="645">
        <v>25980523</v>
      </c>
      <c r="S26" s="646"/>
      <c r="T26" s="646"/>
      <c r="U26" s="646"/>
      <c r="V26" s="646"/>
      <c r="W26" s="646"/>
      <c r="X26" s="646"/>
      <c r="Y26" s="647"/>
      <c r="Z26" s="648">
        <v>57.2</v>
      </c>
      <c r="AA26" s="648"/>
      <c r="AB26" s="648"/>
      <c r="AC26" s="648"/>
      <c r="AD26" s="649">
        <v>24427629</v>
      </c>
      <c r="AE26" s="649"/>
      <c r="AF26" s="649"/>
      <c r="AG26" s="649"/>
      <c r="AH26" s="649"/>
      <c r="AI26" s="649"/>
      <c r="AJ26" s="649"/>
      <c r="AK26" s="649"/>
      <c r="AL26" s="650">
        <v>98.4</v>
      </c>
      <c r="AM26" s="651"/>
      <c r="AN26" s="651"/>
      <c r="AO26" s="652"/>
      <c r="AP26" s="664" t="s">
        <v>298</v>
      </c>
      <c r="AQ26" s="691"/>
      <c r="AR26" s="691"/>
      <c r="AS26" s="691"/>
      <c r="AT26" s="691"/>
      <c r="AU26" s="691"/>
      <c r="AV26" s="691"/>
      <c r="AW26" s="691"/>
      <c r="AX26" s="691"/>
      <c r="AY26" s="691"/>
      <c r="AZ26" s="691"/>
      <c r="BA26" s="691"/>
      <c r="BB26" s="691"/>
      <c r="BC26" s="691"/>
      <c r="BD26" s="691"/>
      <c r="BE26" s="691"/>
      <c r="BF26" s="666"/>
      <c r="BG26" s="645" t="s">
        <v>130</v>
      </c>
      <c r="BH26" s="646"/>
      <c r="BI26" s="646"/>
      <c r="BJ26" s="646"/>
      <c r="BK26" s="646"/>
      <c r="BL26" s="646"/>
      <c r="BM26" s="646"/>
      <c r="BN26" s="647"/>
      <c r="BO26" s="648" t="s">
        <v>130</v>
      </c>
      <c r="BP26" s="648"/>
      <c r="BQ26" s="648"/>
      <c r="BR26" s="648"/>
      <c r="BS26" s="654" t="s">
        <v>236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3497998</v>
      </c>
      <c r="CS26" s="646"/>
      <c r="CT26" s="646"/>
      <c r="CU26" s="646"/>
      <c r="CV26" s="646"/>
      <c r="CW26" s="646"/>
      <c r="CX26" s="646"/>
      <c r="CY26" s="647"/>
      <c r="CZ26" s="650">
        <v>7.8</v>
      </c>
      <c r="DA26" s="680"/>
      <c r="DB26" s="680"/>
      <c r="DC26" s="684"/>
      <c r="DD26" s="654">
        <v>3136105</v>
      </c>
      <c r="DE26" s="646"/>
      <c r="DF26" s="646"/>
      <c r="DG26" s="646"/>
      <c r="DH26" s="646"/>
      <c r="DI26" s="646"/>
      <c r="DJ26" s="646"/>
      <c r="DK26" s="647"/>
      <c r="DL26" s="654" t="s">
        <v>130</v>
      </c>
      <c r="DM26" s="646"/>
      <c r="DN26" s="646"/>
      <c r="DO26" s="646"/>
      <c r="DP26" s="646"/>
      <c r="DQ26" s="646"/>
      <c r="DR26" s="646"/>
      <c r="DS26" s="646"/>
      <c r="DT26" s="646"/>
      <c r="DU26" s="646"/>
      <c r="DV26" s="647"/>
      <c r="DW26" s="650" t="s">
        <v>236</v>
      </c>
      <c r="DX26" s="680"/>
      <c r="DY26" s="680"/>
      <c r="DZ26" s="680"/>
      <c r="EA26" s="680"/>
      <c r="EB26" s="680"/>
      <c r="EC26" s="681"/>
    </row>
    <row r="27" spans="2:133" ht="11.25" customHeight="1" x14ac:dyDescent="0.25">
      <c r="B27" s="642" t="s">
        <v>300</v>
      </c>
      <c r="C27" s="643"/>
      <c r="D27" s="643"/>
      <c r="E27" s="643"/>
      <c r="F27" s="643"/>
      <c r="G27" s="643"/>
      <c r="H27" s="643"/>
      <c r="I27" s="643"/>
      <c r="J27" s="643"/>
      <c r="K27" s="643"/>
      <c r="L27" s="643"/>
      <c r="M27" s="643"/>
      <c r="N27" s="643"/>
      <c r="O27" s="643"/>
      <c r="P27" s="643"/>
      <c r="Q27" s="644"/>
      <c r="R27" s="645">
        <v>12138</v>
      </c>
      <c r="S27" s="646"/>
      <c r="T27" s="646"/>
      <c r="U27" s="646"/>
      <c r="V27" s="646"/>
      <c r="W27" s="646"/>
      <c r="X27" s="646"/>
      <c r="Y27" s="647"/>
      <c r="Z27" s="648">
        <v>0</v>
      </c>
      <c r="AA27" s="648"/>
      <c r="AB27" s="648"/>
      <c r="AC27" s="648"/>
      <c r="AD27" s="649">
        <v>12138</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16662848</v>
      </c>
      <c r="BH27" s="646"/>
      <c r="BI27" s="646"/>
      <c r="BJ27" s="646"/>
      <c r="BK27" s="646"/>
      <c r="BL27" s="646"/>
      <c r="BM27" s="646"/>
      <c r="BN27" s="647"/>
      <c r="BO27" s="648">
        <v>100</v>
      </c>
      <c r="BP27" s="648"/>
      <c r="BQ27" s="648"/>
      <c r="BR27" s="648"/>
      <c r="BS27" s="654">
        <v>296590</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10485813</v>
      </c>
      <c r="CS27" s="682"/>
      <c r="CT27" s="682"/>
      <c r="CU27" s="682"/>
      <c r="CV27" s="682"/>
      <c r="CW27" s="682"/>
      <c r="CX27" s="682"/>
      <c r="CY27" s="683"/>
      <c r="CZ27" s="650">
        <v>23.5</v>
      </c>
      <c r="DA27" s="680"/>
      <c r="DB27" s="680"/>
      <c r="DC27" s="684"/>
      <c r="DD27" s="654">
        <v>3532237</v>
      </c>
      <c r="DE27" s="682"/>
      <c r="DF27" s="682"/>
      <c r="DG27" s="682"/>
      <c r="DH27" s="682"/>
      <c r="DI27" s="682"/>
      <c r="DJ27" s="682"/>
      <c r="DK27" s="683"/>
      <c r="DL27" s="654">
        <v>3532237</v>
      </c>
      <c r="DM27" s="682"/>
      <c r="DN27" s="682"/>
      <c r="DO27" s="682"/>
      <c r="DP27" s="682"/>
      <c r="DQ27" s="682"/>
      <c r="DR27" s="682"/>
      <c r="DS27" s="682"/>
      <c r="DT27" s="682"/>
      <c r="DU27" s="682"/>
      <c r="DV27" s="683"/>
      <c r="DW27" s="650">
        <v>13.2</v>
      </c>
      <c r="DX27" s="680"/>
      <c r="DY27" s="680"/>
      <c r="DZ27" s="680"/>
      <c r="EA27" s="680"/>
      <c r="EB27" s="680"/>
      <c r="EC27" s="681"/>
    </row>
    <row r="28" spans="2:133" ht="11.25" customHeight="1" x14ac:dyDescent="0.25">
      <c r="B28" s="642" t="s">
        <v>303</v>
      </c>
      <c r="C28" s="643"/>
      <c r="D28" s="643"/>
      <c r="E28" s="643"/>
      <c r="F28" s="643"/>
      <c r="G28" s="643"/>
      <c r="H28" s="643"/>
      <c r="I28" s="643"/>
      <c r="J28" s="643"/>
      <c r="K28" s="643"/>
      <c r="L28" s="643"/>
      <c r="M28" s="643"/>
      <c r="N28" s="643"/>
      <c r="O28" s="643"/>
      <c r="P28" s="643"/>
      <c r="Q28" s="644"/>
      <c r="R28" s="645">
        <v>156815</v>
      </c>
      <c r="S28" s="646"/>
      <c r="T28" s="646"/>
      <c r="U28" s="646"/>
      <c r="V28" s="646"/>
      <c r="W28" s="646"/>
      <c r="X28" s="646"/>
      <c r="Y28" s="647"/>
      <c r="Z28" s="648">
        <v>0.3</v>
      </c>
      <c r="AA28" s="648"/>
      <c r="AB28" s="648"/>
      <c r="AC28" s="648"/>
      <c r="AD28" s="649" t="s">
        <v>236</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5866423</v>
      </c>
      <c r="CS28" s="646"/>
      <c r="CT28" s="646"/>
      <c r="CU28" s="646"/>
      <c r="CV28" s="646"/>
      <c r="CW28" s="646"/>
      <c r="CX28" s="646"/>
      <c r="CY28" s="647"/>
      <c r="CZ28" s="650">
        <v>13.2</v>
      </c>
      <c r="DA28" s="680"/>
      <c r="DB28" s="680"/>
      <c r="DC28" s="684"/>
      <c r="DD28" s="654">
        <v>5709171</v>
      </c>
      <c r="DE28" s="646"/>
      <c r="DF28" s="646"/>
      <c r="DG28" s="646"/>
      <c r="DH28" s="646"/>
      <c r="DI28" s="646"/>
      <c r="DJ28" s="646"/>
      <c r="DK28" s="647"/>
      <c r="DL28" s="654">
        <v>5709171</v>
      </c>
      <c r="DM28" s="646"/>
      <c r="DN28" s="646"/>
      <c r="DO28" s="646"/>
      <c r="DP28" s="646"/>
      <c r="DQ28" s="646"/>
      <c r="DR28" s="646"/>
      <c r="DS28" s="646"/>
      <c r="DT28" s="646"/>
      <c r="DU28" s="646"/>
      <c r="DV28" s="647"/>
      <c r="DW28" s="650">
        <v>21.4</v>
      </c>
      <c r="DX28" s="680"/>
      <c r="DY28" s="680"/>
      <c r="DZ28" s="680"/>
      <c r="EA28" s="680"/>
      <c r="EB28" s="680"/>
      <c r="EC28" s="681"/>
    </row>
    <row r="29" spans="2:133" ht="11.25" customHeight="1" x14ac:dyDescent="0.25">
      <c r="B29" s="642" t="s">
        <v>305</v>
      </c>
      <c r="C29" s="643"/>
      <c r="D29" s="643"/>
      <c r="E29" s="643"/>
      <c r="F29" s="643"/>
      <c r="G29" s="643"/>
      <c r="H29" s="643"/>
      <c r="I29" s="643"/>
      <c r="J29" s="643"/>
      <c r="K29" s="643"/>
      <c r="L29" s="643"/>
      <c r="M29" s="643"/>
      <c r="N29" s="643"/>
      <c r="O29" s="643"/>
      <c r="P29" s="643"/>
      <c r="Q29" s="644"/>
      <c r="R29" s="645">
        <v>420541</v>
      </c>
      <c r="S29" s="646"/>
      <c r="T29" s="646"/>
      <c r="U29" s="646"/>
      <c r="V29" s="646"/>
      <c r="W29" s="646"/>
      <c r="X29" s="646"/>
      <c r="Y29" s="647"/>
      <c r="Z29" s="648">
        <v>0.9</v>
      </c>
      <c r="AA29" s="648"/>
      <c r="AB29" s="648"/>
      <c r="AC29" s="648"/>
      <c r="AD29" s="649">
        <v>53952</v>
      </c>
      <c r="AE29" s="649"/>
      <c r="AF29" s="649"/>
      <c r="AG29" s="649"/>
      <c r="AH29" s="649"/>
      <c r="AI29" s="649"/>
      <c r="AJ29" s="649"/>
      <c r="AK29" s="649"/>
      <c r="AL29" s="650">
        <v>0.2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5866397</v>
      </c>
      <c r="CS29" s="682"/>
      <c r="CT29" s="682"/>
      <c r="CU29" s="682"/>
      <c r="CV29" s="682"/>
      <c r="CW29" s="682"/>
      <c r="CX29" s="682"/>
      <c r="CY29" s="683"/>
      <c r="CZ29" s="650">
        <v>13.2</v>
      </c>
      <c r="DA29" s="680"/>
      <c r="DB29" s="680"/>
      <c r="DC29" s="684"/>
      <c r="DD29" s="654">
        <v>5709145</v>
      </c>
      <c r="DE29" s="682"/>
      <c r="DF29" s="682"/>
      <c r="DG29" s="682"/>
      <c r="DH29" s="682"/>
      <c r="DI29" s="682"/>
      <c r="DJ29" s="682"/>
      <c r="DK29" s="683"/>
      <c r="DL29" s="654">
        <v>5709145</v>
      </c>
      <c r="DM29" s="682"/>
      <c r="DN29" s="682"/>
      <c r="DO29" s="682"/>
      <c r="DP29" s="682"/>
      <c r="DQ29" s="682"/>
      <c r="DR29" s="682"/>
      <c r="DS29" s="682"/>
      <c r="DT29" s="682"/>
      <c r="DU29" s="682"/>
      <c r="DV29" s="683"/>
      <c r="DW29" s="650">
        <v>21.4</v>
      </c>
      <c r="DX29" s="680"/>
      <c r="DY29" s="680"/>
      <c r="DZ29" s="680"/>
      <c r="EA29" s="680"/>
      <c r="EB29" s="680"/>
      <c r="EC29" s="681"/>
    </row>
    <row r="30" spans="2:133" ht="11.25" customHeight="1" x14ac:dyDescent="0.25">
      <c r="B30" s="642" t="s">
        <v>308</v>
      </c>
      <c r="C30" s="643"/>
      <c r="D30" s="643"/>
      <c r="E30" s="643"/>
      <c r="F30" s="643"/>
      <c r="G30" s="643"/>
      <c r="H30" s="643"/>
      <c r="I30" s="643"/>
      <c r="J30" s="643"/>
      <c r="K30" s="643"/>
      <c r="L30" s="643"/>
      <c r="M30" s="643"/>
      <c r="N30" s="643"/>
      <c r="O30" s="643"/>
      <c r="P30" s="643"/>
      <c r="Q30" s="644"/>
      <c r="R30" s="645">
        <v>210822</v>
      </c>
      <c r="S30" s="646"/>
      <c r="T30" s="646"/>
      <c r="U30" s="646"/>
      <c r="V30" s="646"/>
      <c r="W30" s="646"/>
      <c r="X30" s="646"/>
      <c r="Y30" s="647"/>
      <c r="Z30" s="648">
        <v>0.5</v>
      </c>
      <c r="AA30" s="648"/>
      <c r="AB30" s="648"/>
      <c r="AC30" s="648"/>
      <c r="AD30" s="649" t="s">
        <v>130</v>
      </c>
      <c r="AE30" s="649"/>
      <c r="AF30" s="649"/>
      <c r="AG30" s="649"/>
      <c r="AH30" s="649"/>
      <c r="AI30" s="649"/>
      <c r="AJ30" s="649"/>
      <c r="AK30" s="649"/>
      <c r="AL30" s="650" t="s">
        <v>130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2"/>
      <c r="BI30" s="692"/>
      <c r="BJ30" s="692"/>
      <c r="BK30" s="692"/>
      <c r="BL30" s="692"/>
      <c r="BM30" s="692"/>
      <c r="BN30" s="692"/>
      <c r="BO30" s="692"/>
      <c r="BP30" s="692"/>
      <c r="BQ30" s="693"/>
      <c r="BR30" s="624" t="s">
        <v>310</v>
      </c>
      <c r="BS30" s="692"/>
      <c r="BT30" s="692"/>
      <c r="BU30" s="692"/>
      <c r="BV30" s="692"/>
      <c r="BW30" s="692"/>
      <c r="BX30" s="692"/>
      <c r="BY30" s="692"/>
      <c r="BZ30" s="692"/>
      <c r="CA30" s="692"/>
      <c r="CB30" s="693"/>
      <c r="CD30" s="687"/>
      <c r="CE30" s="688"/>
      <c r="CF30" s="660" t="s">
        <v>311</v>
      </c>
      <c r="CG30" s="661"/>
      <c r="CH30" s="661"/>
      <c r="CI30" s="661"/>
      <c r="CJ30" s="661"/>
      <c r="CK30" s="661"/>
      <c r="CL30" s="661"/>
      <c r="CM30" s="661"/>
      <c r="CN30" s="661"/>
      <c r="CO30" s="661"/>
      <c r="CP30" s="661"/>
      <c r="CQ30" s="662"/>
      <c r="CR30" s="645">
        <v>5465766</v>
      </c>
      <c r="CS30" s="646"/>
      <c r="CT30" s="646"/>
      <c r="CU30" s="646"/>
      <c r="CV30" s="646"/>
      <c r="CW30" s="646"/>
      <c r="CX30" s="646"/>
      <c r="CY30" s="647"/>
      <c r="CZ30" s="650">
        <v>12.3</v>
      </c>
      <c r="DA30" s="680"/>
      <c r="DB30" s="680"/>
      <c r="DC30" s="684"/>
      <c r="DD30" s="654">
        <v>5326819</v>
      </c>
      <c r="DE30" s="646"/>
      <c r="DF30" s="646"/>
      <c r="DG30" s="646"/>
      <c r="DH30" s="646"/>
      <c r="DI30" s="646"/>
      <c r="DJ30" s="646"/>
      <c r="DK30" s="647"/>
      <c r="DL30" s="654">
        <v>5326819</v>
      </c>
      <c r="DM30" s="646"/>
      <c r="DN30" s="646"/>
      <c r="DO30" s="646"/>
      <c r="DP30" s="646"/>
      <c r="DQ30" s="646"/>
      <c r="DR30" s="646"/>
      <c r="DS30" s="646"/>
      <c r="DT30" s="646"/>
      <c r="DU30" s="646"/>
      <c r="DV30" s="647"/>
      <c r="DW30" s="650">
        <v>19.899999999999999</v>
      </c>
      <c r="DX30" s="680"/>
      <c r="DY30" s="680"/>
      <c r="DZ30" s="680"/>
      <c r="EA30" s="680"/>
      <c r="EB30" s="680"/>
      <c r="EC30" s="681"/>
    </row>
    <row r="31" spans="2:133" ht="11.25" customHeight="1" x14ac:dyDescent="0.25">
      <c r="B31" s="642" t="s">
        <v>312</v>
      </c>
      <c r="C31" s="643"/>
      <c r="D31" s="643"/>
      <c r="E31" s="643"/>
      <c r="F31" s="643"/>
      <c r="G31" s="643"/>
      <c r="H31" s="643"/>
      <c r="I31" s="643"/>
      <c r="J31" s="643"/>
      <c r="K31" s="643"/>
      <c r="L31" s="643"/>
      <c r="M31" s="643"/>
      <c r="N31" s="643"/>
      <c r="O31" s="643"/>
      <c r="P31" s="643"/>
      <c r="Q31" s="644"/>
      <c r="R31" s="645">
        <v>7413810</v>
      </c>
      <c r="S31" s="646"/>
      <c r="T31" s="646"/>
      <c r="U31" s="646"/>
      <c r="V31" s="646"/>
      <c r="W31" s="646"/>
      <c r="X31" s="646"/>
      <c r="Y31" s="647"/>
      <c r="Z31" s="648">
        <v>16.3</v>
      </c>
      <c r="AA31" s="648"/>
      <c r="AB31" s="648"/>
      <c r="AC31" s="648"/>
      <c r="AD31" s="649" t="s">
        <v>130</v>
      </c>
      <c r="AE31" s="649"/>
      <c r="AF31" s="649"/>
      <c r="AG31" s="649"/>
      <c r="AH31" s="649"/>
      <c r="AI31" s="649"/>
      <c r="AJ31" s="649"/>
      <c r="AK31" s="649"/>
      <c r="AL31" s="650" t="s">
        <v>130</v>
      </c>
      <c r="AM31" s="651"/>
      <c r="AN31" s="651"/>
      <c r="AO31" s="652"/>
      <c r="AP31" s="699" t="s">
        <v>313</v>
      </c>
      <c r="AQ31" s="700"/>
      <c r="AR31" s="700"/>
      <c r="AS31" s="700"/>
      <c r="AT31" s="705" t="s">
        <v>314</v>
      </c>
      <c r="AU31" s="231"/>
      <c r="AV31" s="231"/>
      <c r="AW31" s="231"/>
      <c r="AX31" s="631" t="s">
        <v>189</v>
      </c>
      <c r="AY31" s="632"/>
      <c r="AZ31" s="632"/>
      <c r="BA31" s="632"/>
      <c r="BB31" s="632"/>
      <c r="BC31" s="632"/>
      <c r="BD31" s="632"/>
      <c r="BE31" s="632"/>
      <c r="BF31" s="633"/>
      <c r="BG31" s="713">
        <v>99.2</v>
      </c>
      <c r="BH31" s="697"/>
      <c r="BI31" s="697"/>
      <c r="BJ31" s="697"/>
      <c r="BK31" s="697"/>
      <c r="BL31" s="697"/>
      <c r="BM31" s="640">
        <v>96.7</v>
      </c>
      <c r="BN31" s="697"/>
      <c r="BO31" s="697"/>
      <c r="BP31" s="697"/>
      <c r="BQ31" s="698"/>
      <c r="BR31" s="713">
        <v>99.4</v>
      </c>
      <c r="BS31" s="697"/>
      <c r="BT31" s="697"/>
      <c r="BU31" s="697"/>
      <c r="BV31" s="697"/>
      <c r="BW31" s="697"/>
      <c r="BX31" s="640">
        <v>96.4</v>
      </c>
      <c r="BY31" s="697"/>
      <c r="BZ31" s="697"/>
      <c r="CA31" s="697"/>
      <c r="CB31" s="698"/>
      <c r="CD31" s="687"/>
      <c r="CE31" s="688"/>
      <c r="CF31" s="660" t="s">
        <v>315</v>
      </c>
      <c r="CG31" s="661"/>
      <c r="CH31" s="661"/>
      <c r="CI31" s="661"/>
      <c r="CJ31" s="661"/>
      <c r="CK31" s="661"/>
      <c r="CL31" s="661"/>
      <c r="CM31" s="661"/>
      <c r="CN31" s="661"/>
      <c r="CO31" s="661"/>
      <c r="CP31" s="661"/>
      <c r="CQ31" s="662"/>
      <c r="CR31" s="645">
        <v>400631</v>
      </c>
      <c r="CS31" s="682"/>
      <c r="CT31" s="682"/>
      <c r="CU31" s="682"/>
      <c r="CV31" s="682"/>
      <c r="CW31" s="682"/>
      <c r="CX31" s="682"/>
      <c r="CY31" s="683"/>
      <c r="CZ31" s="650">
        <v>0.9</v>
      </c>
      <c r="DA31" s="680"/>
      <c r="DB31" s="680"/>
      <c r="DC31" s="684"/>
      <c r="DD31" s="654">
        <v>382326</v>
      </c>
      <c r="DE31" s="682"/>
      <c r="DF31" s="682"/>
      <c r="DG31" s="682"/>
      <c r="DH31" s="682"/>
      <c r="DI31" s="682"/>
      <c r="DJ31" s="682"/>
      <c r="DK31" s="683"/>
      <c r="DL31" s="654">
        <v>382326</v>
      </c>
      <c r="DM31" s="682"/>
      <c r="DN31" s="682"/>
      <c r="DO31" s="682"/>
      <c r="DP31" s="682"/>
      <c r="DQ31" s="682"/>
      <c r="DR31" s="682"/>
      <c r="DS31" s="682"/>
      <c r="DT31" s="682"/>
      <c r="DU31" s="682"/>
      <c r="DV31" s="683"/>
      <c r="DW31" s="650">
        <v>1.4</v>
      </c>
      <c r="DX31" s="680"/>
      <c r="DY31" s="680"/>
      <c r="DZ31" s="680"/>
      <c r="EA31" s="680"/>
      <c r="EB31" s="680"/>
      <c r="EC31" s="681"/>
    </row>
    <row r="32" spans="2:133" ht="11.25" customHeight="1" x14ac:dyDescent="0.25">
      <c r="B32" s="708" t="s">
        <v>316</v>
      </c>
      <c r="C32" s="709"/>
      <c r="D32" s="709"/>
      <c r="E32" s="709"/>
      <c r="F32" s="709"/>
      <c r="G32" s="709"/>
      <c r="H32" s="709"/>
      <c r="I32" s="709"/>
      <c r="J32" s="709"/>
      <c r="K32" s="709"/>
      <c r="L32" s="709"/>
      <c r="M32" s="709"/>
      <c r="N32" s="709"/>
      <c r="O32" s="709"/>
      <c r="P32" s="709"/>
      <c r="Q32" s="710"/>
      <c r="R32" s="645">
        <v>302187</v>
      </c>
      <c r="S32" s="646"/>
      <c r="T32" s="646"/>
      <c r="U32" s="646"/>
      <c r="V32" s="646"/>
      <c r="W32" s="646"/>
      <c r="X32" s="646"/>
      <c r="Y32" s="647"/>
      <c r="Z32" s="648">
        <v>0.7</v>
      </c>
      <c r="AA32" s="648"/>
      <c r="AB32" s="648"/>
      <c r="AC32" s="648"/>
      <c r="AD32" s="649">
        <v>302187</v>
      </c>
      <c r="AE32" s="649"/>
      <c r="AF32" s="649"/>
      <c r="AG32" s="649"/>
      <c r="AH32" s="649"/>
      <c r="AI32" s="649"/>
      <c r="AJ32" s="649"/>
      <c r="AK32" s="649"/>
      <c r="AL32" s="650">
        <v>1.2</v>
      </c>
      <c r="AM32" s="651"/>
      <c r="AN32" s="651"/>
      <c r="AO32" s="652"/>
      <c r="AP32" s="701"/>
      <c r="AQ32" s="702"/>
      <c r="AR32" s="702"/>
      <c r="AS32" s="702"/>
      <c r="AT32" s="706"/>
      <c r="AU32" s="230" t="s">
        <v>317</v>
      </c>
      <c r="AV32" s="230"/>
      <c r="AW32" s="230"/>
      <c r="AX32" s="642" t="s">
        <v>318</v>
      </c>
      <c r="AY32" s="643"/>
      <c r="AZ32" s="643"/>
      <c r="BA32" s="643"/>
      <c r="BB32" s="643"/>
      <c r="BC32" s="643"/>
      <c r="BD32" s="643"/>
      <c r="BE32" s="643"/>
      <c r="BF32" s="644"/>
      <c r="BG32" s="714">
        <v>99.3</v>
      </c>
      <c r="BH32" s="682"/>
      <c r="BI32" s="682"/>
      <c r="BJ32" s="682"/>
      <c r="BK32" s="682"/>
      <c r="BL32" s="682"/>
      <c r="BM32" s="651">
        <v>97.1</v>
      </c>
      <c r="BN32" s="711"/>
      <c r="BO32" s="711"/>
      <c r="BP32" s="711"/>
      <c r="BQ32" s="712"/>
      <c r="BR32" s="714">
        <v>99.4</v>
      </c>
      <c r="BS32" s="682"/>
      <c r="BT32" s="682"/>
      <c r="BU32" s="682"/>
      <c r="BV32" s="682"/>
      <c r="BW32" s="682"/>
      <c r="BX32" s="651">
        <v>97.2</v>
      </c>
      <c r="BY32" s="711"/>
      <c r="BZ32" s="711"/>
      <c r="CA32" s="711"/>
      <c r="CB32" s="712"/>
      <c r="CD32" s="689"/>
      <c r="CE32" s="690"/>
      <c r="CF32" s="660" t="s">
        <v>319</v>
      </c>
      <c r="CG32" s="661"/>
      <c r="CH32" s="661"/>
      <c r="CI32" s="661"/>
      <c r="CJ32" s="661"/>
      <c r="CK32" s="661"/>
      <c r="CL32" s="661"/>
      <c r="CM32" s="661"/>
      <c r="CN32" s="661"/>
      <c r="CO32" s="661"/>
      <c r="CP32" s="661"/>
      <c r="CQ32" s="662"/>
      <c r="CR32" s="645">
        <v>26</v>
      </c>
      <c r="CS32" s="646"/>
      <c r="CT32" s="646"/>
      <c r="CU32" s="646"/>
      <c r="CV32" s="646"/>
      <c r="CW32" s="646"/>
      <c r="CX32" s="646"/>
      <c r="CY32" s="647"/>
      <c r="CZ32" s="650">
        <v>0</v>
      </c>
      <c r="DA32" s="680"/>
      <c r="DB32" s="680"/>
      <c r="DC32" s="684"/>
      <c r="DD32" s="654">
        <v>26</v>
      </c>
      <c r="DE32" s="646"/>
      <c r="DF32" s="646"/>
      <c r="DG32" s="646"/>
      <c r="DH32" s="646"/>
      <c r="DI32" s="646"/>
      <c r="DJ32" s="646"/>
      <c r="DK32" s="647"/>
      <c r="DL32" s="654">
        <v>26</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25">
      <c r="B33" s="642" t="s">
        <v>320</v>
      </c>
      <c r="C33" s="643"/>
      <c r="D33" s="643"/>
      <c r="E33" s="643"/>
      <c r="F33" s="643"/>
      <c r="G33" s="643"/>
      <c r="H33" s="643"/>
      <c r="I33" s="643"/>
      <c r="J33" s="643"/>
      <c r="K33" s="643"/>
      <c r="L33" s="643"/>
      <c r="M33" s="643"/>
      <c r="N33" s="643"/>
      <c r="O33" s="643"/>
      <c r="P33" s="643"/>
      <c r="Q33" s="644"/>
      <c r="R33" s="645">
        <v>3482441</v>
      </c>
      <c r="S33" s="646"/>
      <c r="T33" s="646"/>
      <c r="U33" s="646"/>
      <c r="V33" s="646"/>
      <c r="W33" s="646"/>
      <c r="X33" s="646"/>
      <c r="Y33" s="647"/>
      <c r="Z33" s="648">
        <v>7.7</v>
      </c>
      <c r="AA33" s="648"/>
      <c r="AB33" s="648"/>
      <c r="AC33" s="648"/>
      <c r="AD33" s="649" t="s">
        <v>130</v>
      </c>
      <c r="AE33" s="649"/>
      <c r="AF33" s="649"/>
      <c r="AG33" s="649"/>
      <c r="AH33" s="649"/>
      <c r="AI33" s="649"/>
      <c r="AJ33" s="649"/>
      <c r="AK33" s="649"/>
      <c r="AL33" s="650" t="s">
        <v>236</v>
      </c>
      <c r="AM33" s="651"/>
      <c r="AN33" s="651"/>
      <c r="AO33" s="652"/>
      <c r="AP33" s="703"/>
      <c r="AQ33" s="704"/>
      <c r="AR33" s="704"/>
      <c r="AS33" s="704"/>
      <c r="AT33" s="707"/>
      <c r="AU33" s="232"/>
      <c r="AV33" s="232"/>
      <c r="AW33" s="232"/>
      <c r="AX33" s="694" t="s">
        <v>321</v>
      </c>
      <c r="AY33" s="695"/>
      <c r="AZ33" s="695"/>
      <c r="BA33" s="695"/>
      <c r="BB33" s="695"/>
      <c r="BC33" s="695"/>
      <c r="BD33" s="695"/>
      <c r="BE33" s="695"/>
      <c r="BF33" s="696"/>
      <c r="BG33" s="715">
        <v>99.1</v>
      </c>
      <c r="BH33" s="716"/>
      <c r="BI33" s="716"/>
      <c r="BJ33" s="716"/>
      <c r="BK33" s="716"/>
      <c r="BL33" s="716"/>
      <c r="BM33" s="717">
        <v>96.1</v>
      </c>
      <c r="BN33" s="716"/>
      <c r="BO33" s="716"/>
      <c r="BP33" s="716"/>
      <c r="BQ33" s="718"/>
      <c r="BR33" s="715">
        <v>99.3</v>
      </c>
      <c r="BS33" s="716"/>
      <c r="BT33" s="716"/>
      <c r="BU33" s="716"/>
      <c r="BV33" s="716"/>
      <c r="BW33" s="716"/>
      <c r="BX33" s="717">
        <v>95.5</v>
      </c>
      <c r="BY33" s="716"/>
      <c r="BZ33" s="716"/>
      <c r="CA33" s="716"/>
      <c r="CB33" s="718"/>
      <c r="CD33" s="660" t="s">
        <v>322</v>
      </c>
      <c r="CE33" s="661"/>
      <c r="CF33" s="661"/>
      <c r="CG33" s="661"/>
      <c r="CH33" s="661"/>
      <c r="CI33" s="661"/>
      <c r="CJ33" s="661"/>
      <c r="CK33" s="661"/>
      <c r="CL33" s="661"/>
      <c r="CM33" s="661"/>
      <c r="CN33" s="661"/>
      <c r="CO33" s="661"/>
      <c r="CP33" s="661"/>
      <c r="CQ33" s="662"/>
      <c r="CR33" s="645">
        <v>16575037</v>
      </c>
      <c r="CS33" s="682"/>
      <c r="CT33" s="682"/>
      <c r="CU33" s="682"/>
      <c r="CV33" s="682"/>
      <c r="CW33" s="682"/>
      <c r="CX33" s="682"/>
      <c r="CY33" s="683"/>
      <c r="CZ33" s="650">
        <v>37.200000000000003</v>
      </c>
      <c r="DA33" s="680"/>
      <c r="DB33" s="680"/>
      <c r="DC33" s="684"/>
      <c r="DD33" s="654">
        <v>13619528</v>
      </c>
      <c r="DE33" s="682"/>
      <c r="DF33" s="682"/>
      <c r="DG33" s="682"/>
      <c r="DH33" s="682"/>
      <c r="DI33" s="682"/>
      <c r="DJ33" s="682"/>
      <c r="DK33" s="683"/>
      <c r="DL33" s="654">
        <v>11233895</v>
      </c>
      <c r="DM33" s="682"/>
      <c r="DN33" s="682"/>
      <c r="DO33" s="682"/>
      <c r="DP33" s="682"/>
      <c r="DQ33" s="682"/>
      <c r="DR33" s="682"/>
      <c r="DS33" s="682"/>
      <c r="DT33" s="682"/>
      <c r="DU33" s="682"/>
      <c r="DV33" s="683"/>
      <c r="DW33" s="650">
        <v>42.1</v>
      </c>
      <c r="DX33" s="680"/>
      <c r="DY33" s="680"/>
      <c r="DZ33" s="680"/>
      <c r="EA33" s="680"/>
      <c r="EB33" s="680"/>
      <c r="EC33" s="681"/>
    </row>
    <row r="34" spans="2:133" ht="11.25" customHeight="1" x14ac:dyDescent="0.25">
      <c r="B34" s="642" t="s">
        <v>323</v>
      </c>
      <c r="C34" s="643"/>
      <c r="D34" s="643"/>
      <c r="E34" s="643"/>
      <c r="F34" s="643"/>
      <c r="G34" s="643"/>
      <c r="H34" s="643"/>
      <c r="I34" s="643"/>
      <c r="J34" s="643"/>
      <c r="K34" s="643"/>
      <c r="L34" s="643"/>
      <c r="M34" s="643"/>
      <c r="N34" s="643"/>
      <c r="O34" s="643"/>
      <c r="P34" s="643"/>
      <c r="Q34" s="644"/>
      <c r="R34" s="645">
        <v>161628</v>
      </c>
      <c r="S34" s="646"/>
      <c r="T34" s="646"/>
      <c r="U34" s="646"/>
      <c r="V34" s="646"/>
      <c r="W34" s="646"/>
      <c r="X34" s="646"/>
      <c r="Y34" s="647"/>
      <c r="Z34" s="648">
        <v>0.4</v>
      </c>
      <c r="AA34" s="648"/>
      <c r="AB34" s="648"/>
      <c r="AC34" s="648"/>
      <c r="AD34" s="649">
        <v>21956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6246163</v>
      </c>
      <c r="CS34" s="646"/>
      <c r="CT34" s="646"/>
      <c r="CU34" s="646"/>
      <c r="CV34" s="646"/>
      <c r="CW34" s="646"/>
      <c r="CX34" s="646"/>
      <c r="CY34" s="647"/>
      <c r="CZ34" s="650">
        <v>14</v>
      </c>
      <c r="DA34" s="680"/>
      <c r="DB34" s="680"/>
      <c r="DC34" s="684"/>
      <c r="DD34" s="654">
        <v>4826950</v>
      </c>
      <c r="DE34" s="646"/>
      <c r="DF34" s="646"/>
      <c r="DG34" s="646"/>
      <c r="DH34" s="646"/>
      <c r="DI34" s="646"/>
      <c r="DJ34" s="646"/>
      <c r="DK34" s="647"/>
      <c r="DL34" s="654">
        <v>3956779</v>
      </c>
      <c r="DM34" s="646"/>
      <c r="DN34" s="646"/>
      <c r="DO34" s="646"/>
      <c r="DP34" s="646"/>
      <c r="DQ34" s="646"/>
      <c r="DR34" s="646"/>
      <c r="DS34" s="646"/>
      <c r="DT34" s="646"/>
      <c r="DU34" s="646"/>
      <c r="DV34" s="647"/>
      <c r="DW34" s="650">
        <v>14.8</v>
      </c>
      <c r="DX34" s="680"/>
      <c r="DY34" s="680"/>
      <c r="DZ34" s="680"/>
      <c r="EA34" s="680"/>
      <c r="EB34" s="680"/>
      <c r="EC34" s="681"/>
    </row>
    <row r="35" spans="2:133" ht="11.25" customHeight="1" x14ac:dyDescent="0.25">
      <c r="B35" s="642" t="s">
        <v>325</v>
      </c>
      <c r="C35" s="643"/>
      <c r="D35" s="643"/>
      <c r="E35" s="643"/>
      <c r="F35" s="643"/>
      <c r="G35" s="643"/>
      <c r="H35" s="643"/>
      <c r="I35" s="643"/>
      <c r="J35" s="643"/>
      <c r="K35" s="643"/>
      <c r="L35" s="643"/>
      <c r="M35" s="643"/>
      <c r="N35" s="643"/>
      <c r="O35" s="643"/>
      <c r="P35" s="643"/>
      <c r="Q35" s="644"/>
      <c r="R35" s="645">
        <v>349440</v>
      </c>
      <c r="S35" s="646"/>
      <c r="T35" s="646"/>
      <c r="U35" s="646"/>
      <c r="V35" s="646"/>
      <c r="W35" s="646"/>
      <c r="X35" s="646"/>
      <c r="Y35" s="647"/>
      <c r="Z35" s="648">
        <v>0.8</v>
      </c>
      <c r="AA35" s="648"/>
      <c r="AB35" s="648"/>
      <c r="AC35" s="648"/>
      <c r="AD35" s="649" t="s">
        <v>130</v>
      </c>
      <c r="AE35" s="649"/>
      <c r="AF35" s="649"/>
      <c r="AG35" s="649"/>
      <c r="AH35" s="649"/>
      <c r="AI35" s="649"/>
      <c r="AJ35" s="649"/>
      <c r="AK35" s="649"/>
      <c r="AL35" s="650" t="s">
        <v>236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264500</v>
      </c>
      <c r="CS35" s="682"/>
      <c r="CT35" s="682"/>
      <c r="CU35" s="682"/>
      <c r="CV35" s="682"/>
      <c r="CW35" s="682"/>
      <c r="CX35" s="682"/>
      <c r="CY35" s="683"/>
      <c r="CZ35" s="650">
        <v>0.6</v>
      </c>
      <c r="DA35" s="680"/>
      <c r="DB35" s="680"/>
      <c r="DC35" s="684"/>
      <c r="DD35" s="654">
        <v>199532</v>
      </c>
      <c r="DE35" s="682"/>
      <c r="DF35" s="682"/>
      <c r="DG35" s="682"/>
      <c r="DH35" s="682"/>
      <c r="DI35" s="682"/>
      <c r="DJ35" s="682"/>
      <c r="DK35" s="683"/>
      <c r="DL35" s="654">
        <v>199532</v>
      </c>
      <c r="DM35" s="682"/>
      <c r="DN35" s="682"/>
      <c r="DO35" s="682"/>
      <c r="DP35" s="682"/>
      <c r="DQ35" s="682"/>
      <c r="DR35" s="682"/>
      <c r="DS35" s="682"/>
      <c r="DT35" s="682"/>
      <c r="DU35" s="682"/>
      <c r="DV35" s="683"/>
      <c r="DW35" s="650">
        <v>0.7</v>
      </c>
      <c r="DX35" s="680"/>
      <c r="DY35" s="680"/>
      <c r="DZ35" s="680"/>
      <c r="EA35" s="680"/>
      <c r="EB35" s="680"/>
      <c r="EC35" s="681"/>
    </row>
    <row r="36" spans="2:133" ht="11.25" customHeight="1" x14ac:dyDescent="0.25">
      <c r="B36" s="642" t="s">
        <v>329</v>
      </c>
      <c r="C36" s="643"/>
      <c r="D36" s="643"/>
      <c r="E36" s="643"/>
      <c r="F36" s="643"/>
      <c r="G36" s="643"/>
      <c r="H36" s="643"/>
      <c r="I36" s="643"/>
      <c r="J36" s="643"/>
      <c r="K36" s="643"/>
      <c r="L36" s="643"/>
      <c r="M36" s="643"/>
      <c r="N36" s="643"/>
      <c r="O36" s="643"/>
      <c r="P36" s="643"/>
      <c r="Q36" s="644"/>
      <c r="R36" s="645">
        <v>973467</v>
      </c>
      <c r="S36" s="646"/>
      <c r="T36" s="646"/>
      <c r="U36" s="646"/>
      <c r="V36" s="646"/>
      <c r="W36" s="646"/>
      <c r="X36" s="646"/>
      <c r="Y36" s="647"/>
      <c r="Z36" s="648">
        <v>2.1</v>
      </c>
      <c r="AA36" s="648"/>
      <c r="AB36" s="648"/>
      <c r="AC36" s="648"/>
      <c r="AD36" s="649" t="s">
        <v>130</v>
      </c>
      <c r="AE36" s="649"/>
      <c r="AF36" s="649"/>
      <c r="AG36" s="649"/>
      <c r="AH36" s="649"/>
      <c r="AI36" s="649"/>
      <c r="AJ36" s="649"/>
      <c r="AK36" s="649"/>
      <c r="AL36" s="650" t="s">
        <v>130</v>
      </c>
      <c r="AM36" s="651"/>
      <c r="AN36" s="651"/>
      <c r="AO36" s="652"/>
      <c r="AP36" s="235"/>
      <c r="AQ36" s="719" t="s">
        <v>330</v>
      </c>
      <c r="AR36" s="720"/>
      <c r="AS36" s="720"/>
      <c r="AT36" s="720"/>
      <c r="AU36" s="720"/>
      <c r="AV36" s="720"/>
      <c r="AW36" s="720"/>
      <c r="AX36" s="720"/>
      <c r="AY36" s="721"/>
      <c r="AZ36" s="634">
        <v>6448446</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65637</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6181905</v>
      </c>
      <c r="CS36" s="646"/>
      <c r="CT36" s="646"/>
      <c r="CU36" s="646"/>
      <c r="CV36" s="646"/>
      <c r="CW36" s="646"/>
      <c r="CX36" s="646"/>
      <c r="CY36" s="647"/>
      <c r="CZ36" s="650">
        <v>13.9</v>
      </c>
      <c r="DA36" s="680"/>
      <c r="DB36" s="680"/>
      <c r="DC36" s="684"/>
      <c r="DD36" s="654">
        <v>5479330</v>
      </c>
      <c r="DE36" s="646"/>
      <c r="DF36" s="646"/>
      <c r="DG36" s="646"/>
      <c r="DH36" s="646"/>
      <c r="DI36" s="646"/>
      <c r="DJ36" s="646"/>
      <c r="DK36" s="647"/>
      <c r="DL36" s="654">
        <v>4317298</v>
      </c>
      <c r="DM36" s="646"/>
      <c r="DN36" s="646"/>
      <c r="DO36" s="646"/>
      <c r="DP36" s="646"/>
      <c r="DQ36" s="646"/>
      <c r="DR36" s="646"/>
      <c r="DS36" s="646"/>
      <c r="DT36" s="646"/>
      <c r="DU36" s="646"/>
      <c r="DV36" s="647"/>
      <c r="DW36" s="650">
        <v>16.2</v>
      </c>
      <c r="DX36" s="680"/>
      <c r="DY36" s="680"/>
      <c r="DZ36" s="680"/>
      <c r="EA36" s="680"/>
      <c r="EB36" s="680"/>
      <c r="EC36" s="681"/>
    </row>
    <row r="37" spans="2:133" ht="11.25" customHeight="1" x14ac:dyDescent="0.25">
      <c r="B37" s="642" t="s">
        <v>333</v>
      </c>
      <c r="C37" s="643"/>
      <c r="D37" s="643"/>
      <c r="E37" s="643"/>
      <c r="F37" s="643"/>
      <c r="G37" s="643"/>
      <c r="H37" s="643"/>
      <c r="I37" s="643"/>
      <c r="J37" s="643"/>
      <c r="K37" s="643"/>
      <c r="L37" s="643"/>
      <c r="M37" s="643"/>
      <c r="N37" s="643"/>
      <c r="O37" s="643"/>
      <c r="P37" s="643"/>
      <c r="Q37" s="644"/>
      <c r="R37" s="645">
        <v>436105</v>
      </c>
      <c r="S37" s="646"/>
      <c r="T37" s="646"/>
      <c r="U37" s="646"/>
      <c r="V37" s="646"/>
      <c r="W37" s="646"/>
      <c r="X37" s="646"/>
      <c r="Y37" s="647"/>
      <c r="Z37" s="648">
        <v>1</v>
      </c>
      <c r="AA37" s="648"/>
      <c r="AB37" s="648"/>
      <c r="AC37" s="648"/>
      <c r="AD37" s="649" t="s">
        <v>130</v>
      </c>
      <c r="AE37" s="649"/>
      <c r="AF37" s="649"/>
      <c r="AG37" s="649"/>
      <c r="AH37" s="649"/>
      <c r="AI37" s="649"/>
      <c r="AJ37" s="649"/>
      <c r="AK37" s="649"/>
      <c r="AL37" s="650" t="s">
        <v>130</v>
      </c>
      <c r="AM37" s="651"/>
      <c r="AN37" s="651"/>
      <c r="AO37" s="652"/>
      <c r="AQ37" s="723" t="s">
        <v>334</v>
      </c>
      <c r="AR37" s="724"/>
      <c r="AS37" s="724"/>
      <c r="AT37" s="724"/>
      <c r="AU37" s="724"/>
      <c r="AV37" s="724"/>
      <c r="AW37" s="724"/>
      <c r="AX37" s="724"/>
      <c r="AY37" s="725"/>
      <c r="AZ37" s="645">
        <v>2275178</v>
      </c>
      <c r="BA37" s="646"/>
      <c r="BB37" s="646"/>
      <c r="BC37" s="646"/>
      <c r="BD37" s="682"/>
      <c r="BE37" s="682"/>
      <c r="BF37" s="712"/>
      <c r="BG37" s="660" t="s">
        <v>335</v>
      </c>
      <c r="BH37" s="661"/>
      <c r="BI37" s="661"/>
      <c r="BJ37" s="661"/>
      <c r="BK37" s="661"/>
      <c r="BL37" s="661"/>
      <c r="BM37" s="661"/>
      <c r="BN37" s="661"/>
      <c r="BO37" s="661"/>
      <c r="BP37" s="661"/>
      <c r="BQ37" s="661"/>
      <c r="BR37" s="661"/>
      <c r="BS37" s="661"/>
      <c r="BT37" s="661"/>
      <c r="BU37" s="662"/>
      <c r="BV37" s="645">
        <v>55647</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115082</v>
      </c>
      <c r="CS37" s="682"/>
      <c r="CT37" s="682"/>
      <c r="CU37" s="682"/>
      <c r="CV37" s="682"/>
      <c r="CW37" s="682"/>
      <c r="CX37" s="682"/>
      <c r="CY37" s="683"/>
      <c r="CZ37" s="650">
        <v>0.3</v>
      </c>
      <c r="DA37" s="680"/>
      <c r="DB37" s="680"/>
      <c r="DC37" s="684"/>
      <c r="DD37" s="654">
        <v>115082</v>
      </c>
      <c r="DE37" s="682"/>
      <c r="DF37" s="682"/>
      <c r="DG37" s="682"/>
      <c r="DH37" s="682"/>
      <c r="DI37" s="682"/>
      <c r="DJ37" s="682"/>
      <c r="DK37" s="683"/>
      <c r="DL37" s="654">
        <v>95006</v>
      </c>
      <c r="DM37" s="682"/>
      <c r="DN37" s="682"/>
      <c r="DO37" s="682"/>
      <c r="DP37" s="682"/>
      <c r="DQ37" s="682"/>
      <c r="DR37" s="682"/>
      <c r="DS37" s="682"/>
      <c r="DT37" s="682"/>
      <c r="DU37" s="682"/>
      <c r="DV37" s="683"/>
      <c r="DW37" s="650">
        <v>0.4</v>
      </c>
      <c r="DX37" s="680"/>
      <c r="DY37" s="680"/>
      <c r="DZ37" s="680"/>
      <c r="EA37" s="680"/>
      <c r="EB37" s="680"/>
      <c r="EC37" s="681"/>
    </row>
    <row r="38" spans="2:133" ht="11.25" customHeight="1" x14ac:dyDescent="0.25">
      <c r="B38" s="642" t="s">
        <v>337</v>
      </c>
      <c r="C38" s="643"/>
      <c r="D38" s="643"/>
      <c r="E38" s="643"/>
      <c r="F38" s="643"/>
      <c r="G38" s="643"/>
      <c r="H38" s="643"/>
      <c r="I38" s="643"/>
      <c r="J38" s="643"/>
      <c r="K38" s="643"/>
      <c r="L38" s="643"/>
      <c r="M38" s="643"/>
      <c r="N38" s="643"/>
      <c r="O38" s="643"/>
      <c r="P38" s="643"/>
      <c r="Q38" s="644"/>
      <c r="R38" s="645">
        <v>564764</v>
      </c>
      <c r="S38" s="646"/>
      <c r="T38" s="646"/>
      <c r="U38" s="646"/>
      <c r="V38" s="646"/>
      <c r="W38" s="646"/>
      <c r="X38" s="646"/>
      <c r="Y38" s="647"/>
      <c r="Z38" s="648">
        <v>1.2</v>
      </c>
      <c r="AA38" s="648"/>
      <c r="AB38" s="648"/>
      <c r="AC38" s="648"/>
      <c r="AD38" s="649">
        <v>126</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634919</v>
      </c>
      <c r="BA38" s="646"/>
      <c r="BB38" s="646"/>
      <c r="BC38" s="646"/>
      <c r="BD38" s="682"/>
      <c r="BE38" s="682"/>
      <c r="BF38" s="712"/>
      <c r="BG38" s="660" t="s">
        <v>339</v>
      </c>
      <c r="BH38" s="661"/>
      <c r="BI38" s="661"/>
      <c r="BJ38" s="661"/>
      <c r="BK38" s="661"/>
      <c r="BL38" s="661"/>
      <c r="BM38" s="661"/>
      <c r="BN38" s="661"/>
      <c r="BO38" s="661"/>
      <c r="BP38" s="661"/>
      <c r="BQ38" s="661"/>
      <c r="BR38" s="661"/>
      <c r="BS38" s="661"/>
      <c r="BT38" s="661"/>
      <c r="BU38" s="662"/>
      <c r="BV38" s="645">
        <v>12364</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3470674</v>
      </c>
      <c r="CS38" s="646"/>
      <c r="CT38" s="646"/>
      <c r="CU38" s="646"/>
      <c r="CV38" s="646"/>
      <c r="CW38" s="646"/>
      <c r="CX38" s="646"/>
      <c r="CY38" s="647"/>
      <c r="CZ38" s="650">
        <v>7.8</v>
      </c>
      <c r="DA38" s="680"/>
      <c r="DB38" s="680"/>
      <c r="DC38" s="684"/>
      <c r="DD38" s="654">
        <v>2792779</v>
      </c>
      <c r="DE38" s="646"/>
      <c r="DF38" s="646"/>
      <c r="DG38" s="646"/>
      <c r="DH38" s="646"/>
      <c r="DI38" s="646"/>
      <c r="DJ38" s="646"/>
      <c r="DK38" s="647"/>
      <c r="DL38" s="654">
        <v>2750988</v>
      </c>
      <c r="DM38" s="646"/>
      <c r="DN38" s="646"/>
      <c r="DO38" s="646"/>
      <c r="DP38" s="646"/>
      <c r="DQ38" s="646"/>
      <c r="DR38" s="646"/>
      <c r="DS38" s="646"/>
      <c r="DT38" s="646"/>
      <c r="DU38" s="646"/>
      <c r="DV38" s="647"/>
      <c r="DW38" s="650">
        <v>10.3</v>
      </c>
      <c r="DX38" s="680"/>
      <c r="DY38" s="680"/>
      <c r="DZ38" s="680"/>
      <c r="EA38" s="680"/>
      <c r="EB38" s="680"/>
      <c r="EC38" s="681"/>
    </row>
    <row r="39" spans="2:133" ht="11.25" customHeight="1" x14ac:dyDescent="0.25">
      <c r="B39" s="642" t="s">
        <v>341</v>
      </c>
      <c r="C39" s="643"/>
      <c r="D39" s="643"/>
      <c r="E39" s="643"/>
      <c r="F39" s="643"/>
      <c r="G39" s="643"/>
      <c r="H39" s="643"/>
      <c r="I39" s="643"/>
      <c r="J39" s="643"/>
      <c r="K39" s="643"/>
      <c r="L39" s="643"/>
      <c r="M39" s="643"/>
      <c r="N39" s="643"/>
      <c r="O39" s="643"/>
      <c r="P39" s="643"/>
      <c r="Q39" s="644"/>
      <c r="R39" s="645">
        <v>4970897</v>
      </c>
      <c r="S39" s="646"/>
      <c r="T39" s="646"/>
      <c r="U39" s="646"/>
      <c r="V39" s="646"/>
      <c r="W39" s="646"/>
      <c r="X39" s="646"/>
      <c r="Y39" s="647"/>
      <c r="Z39" s="648">
        <v>10.9</v>
      </c>
      <c r="AA39" s="648"/>
      <c r="AB39" s="648"/>
      <c r="AC39" s="648"/>
      <c r="AD39" s="649" t="s">
        <v>130</v>
      </c>
      <c r="AE39" s="649"/>
      <c r="AF39" s="649"/>
      <c r="AG39" s="649"/>
      <c r="AH39" s="649"/>
      <c r="AI39" s="649"/>
      <c r="AJ39" s="649"/>
      <c r="AK39" s="649"/>
      <c r="AL39" s="650" t="s">
        <v>130</v>
      </c>
      <c r="AM39" s="651"/>
      <c r="AN39" s="651"/>
      <c r="AO39" s="652"/>
      <c r="AQ39" s="723" t="s">
        <v>342</v>
      </c>
      <c r="AR39" s="724"/>
      <c r="AS39" s="724"/>
      <c r="AT39" s="724"/>
      <c r="AU39" s="724"/>
      <c r="AV39" s="724"/>
      <c r="AW39" s="724"/>
      <c r="AX39" s="724"/>
      <c r="AY39" s="725"/>
      <c r="AZ39" s="645">
        <v>47391</v>
      </c>
      <c r="BA39" s="646"/>
      <c r="BB39" s="646"/>
      <c r="BC39" s="646"/>
      <c r="BD39" s="682"/>
      <c r="BE39" s="682"/>
      <c r="BF39" s="712"/>
      <c r="BG39" s="660" t="s">
        <v>343</v>
      </c>
      <c r="BH39" s="661"/>
      <c r="BI39" s="661"/>
      <c r="BJ39" s="661"/>
      <c r="BK39" s="661"/>
      <c r="BL39" s="661"/>
      <c r="BM39" s="661"/>
      <c r="BN39" s="661"/>
      <c r="BO39" s="661"/>
      <c r="BP39" s="661"/>
      <c r="BQ39" s="661"/>
      <c r="BR39" s="661"/>
      <c r="BS39" s="661"/>
      <c r="BT39" s="661"/>
      <c r="BU39" s="662"/>
      <c r="BV39" s="645">
        <v>19105</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307809</v>
      </c>
      <c r="CS39" s="682"/>
      <c r="CT39" s="682"/>
      <c r="CU39" s="682"/>
      <c r="CV39" s="682"/>
      <c r="CW39" s="682"/>
      <c r="CX39" s="682"/>
      <c r="CY39" s="683"/>
      <c r="CZ39" s="650">
        <v>0.7</v>
      </c>
      <c r="DA39" s="680"/>
      <c r="DB39" s="680"/>
      <c r="DC39" s="684"/>
      <c r="DD39" s="654">
        <v>277978</v>
      </c>
      <c r="DE39" s="682"/>
      <c r="DF39" s="682"/>
      <c r="DG39" s="682"/>
      <c r="DH39" s="682"/>
      <c r="DI39" s="682"/>
      <c r="DJ39" s="682"/>
      <c r="DK39" s="683"/>
      <c r="DL39" s="654" t="s">
        <v>130</v>
      </c>
      <c r="DM39" s="682"/>
      <c r="DN39" s="682"/>
      <c r="DO39" s="682"/>
      <c r="DP39" s="682"/>
      <c r="DQ39" s="682"/>
      <c r="DR39" s="682"/>
      <c r="DS39" s="682"/>
      <c r="DT39" s="682"/>
      <c r="DU39" s="682"/>
      <c r="DV39" s="683"/>
      <c r="DW39" s="650" t="s">
        <v>130</v>
      </c>
      <c r="DX39" s="680"/>
      <c r="DY39" s="680"/>
      <c r="DZ39" s="680"/>
      <c r="EA39" s="680"/>
      <c r="EB39" s="680"/>
      <c r="EC39" s="681"/>
    </row>
    <row r="40" spans="2:133" ht="11.25" customHeight="1" x14ac:dyDescent="0.25">
      <c r="B40" s="642" t="s">
        <v>345</v>
      </c>
      <c r="C40" s="643"/>
      <c r="D40" s="643"/>
      <c r="E40" s="643"/>
      <c r="F40" s="643"/>
      <c r="G40" s="643"/>
      <c r="H40" s="643"/>
      <c r="I40" s="643"/>
      <c r="J40" s="643"/>
      <c r="K40" s="643"/>
      <c r="L40" s="643"/>
      <c r="M40" s="643"/>
      <c r="N40" s="643"/>
      <c r="O40" s="643"/>
      <c r="P40" s="643"/>
      <c r="Q40" s="644"/>
      <c r="R40" s="645">
        <v>377000</v>
      </c>
      <c r="S40" s="646"/>
      <c r="T40" s="646"/>
      <c r="U40" s="646"/>
      <c r="V40" s="646"/>
      <c r="W40" s="646"/>
      <c r="X40" s="646"/>
      <c r="Y40" s="647"/>
      <c r="Z40" s="648">
        <v>0.8</v>
      </c>
      <c r="AA40" s="648"/>
      <c r="AB40" s="648"/>
      <c r="AC40" s="648"/>
      <c r="AD40" s="649" t="s">
        <v>130</v>
      </c>
      <c r="AE40" s="649"/>
      <c r="AF40" s="649"/>
      <c r="AG40" s="649"/>
      <c r="AH40" s="649"/>
      <c r="AI40" s="649"/>
      <c r="AJ40" s="649"/>
      <c r="AK40" s="649"/>
      <c r="AL40" s="650" t="s">
        <v>130</v>
      </c>
      <c r="AM40" s="651"/>
      <c r="AN40" s="651"/>
      <c r="AO40" s="652"/>
      <c r="AQ40" s="723" t="s">
        <v>346</v>
      </c>
      <c r="AR40" s="724"/>
      <c r="AS40" s="724"/>
      <c r="AT40" s="724"/>
      <c r="AU40" s="724"/>
      <c r="AV40" s="724"/>
      <c r="AW40" s="724"/>
      <c r="AX40" s="724"/>
      <c r="AY40" s="725"/>
      <c r="AZ40" s="645">
        <v>20284</v>
      </c>
      <c r="BA40" s="646"/>
      <c r="BB40" s="646"/>
      <c r="BC40" s="646"/>
      <c r="BD40" s="682"/>
      <c r="BE40" s="682"/>
      <c r="BF40" s="712"/>
      <c r="BG40" s="726" t="s">
        <v>347</v>
      </c>
      <c r="BH40" s="727"/>
      <c r="BI40" s="727"/>
      <c r="BJ40" s="727"/>
      <c r="BK40" s="727"/>
      <c r="BL40" s="236"/>
      <c r="BM40" s="661" t="s">
        <v>348</v>
      </c>
      <c r="BN40" s="661"/>
      <c r="BO40" s="661"/>
      <c r="BP40" s="661"/>
      <c r="BQ40" s="661"/>
      <c r="BR40" s="661"/>
      <c r="BS40" s="661"/>
      <c r="BT40" s="661"/>
      <c r="BU40" s="662"/>
      <c r="BV40" s="645">
        <v>110</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103986</v>
      </c>
      <c r="CS40" s="646"/>
      <c r="CT40" s="646"/>
      <c r="CU40" s="646"/>
      <c r="CV40" s="646"/>
      <c r="CW40" s="646"/>
      <c r="CX40" s="646"/>
      <c r="CY40" s="647"/>
      <c r="CZ40" s="650">
        <v>0.2</v>
      </c>
      <c r="DA40" s="680"/>
      <c r="DB40" s="680"/>
      <c r="DC40" s="684"/>
      <c r="DD40" s="654">
        <v>42959</v>
      </c>
      <c r="DE40" s="646"/>
      <c r="DF40" s="646"/>
      <c r="DG40" s="646"/>
      <c r="DH40" s="646"/>
      <c r="DI40" s="646"/>
      <c r="DJ40" s="646"/>
      <c r="DK40" s="647"/>
      <c r="DL40" s="654">
        <v>9298</v>
      </c>
      <c r="DM40" s="646"/>
      <c r="DN40" s="646"/>
      <c r="DO40" s="646"/>
      <c r="DP40" s="646"/>
      <c r="DQ40" s="646"/>
      <c r="DR40" s="646"/>
      <c r="DS40" s="646"/>
      <c r="DT40" s="646"/>
      <c r="DU40" s="646"/>
      <c r="DV40" s="647"/>
      <c r="DW40" s="650">
        <v>0</v>
      </c>
      <c r="DX40" s="680"/>
      <c r="DY40" s="680"/>
      <c r="DZ40" s="680"/>
      <c r="EA40" s="680"/>
      <c r="EB40" s="680"/>
      <c r="EC40" s="681"/>
    </row>
    <row r="41" spans="2:133" ht="11.25" customHeight="1" x14ac:dyDescent="0.25">
      <c r="B41" s="642" t="s">
        <v>350</v>
      </c>
      <c r="C41" s="643"/>
      <c r="D41" s="643"/>
      <c r="E41" s="643"/>
      <c r="F41" s="643"/>
      <c r="G41" s="643"/>
      <c r="H41" s="643"/>
      <c r="I41" s="643"/>
      <c r="J41" s="643"/>
      <c r="K41" s="643"/>
      <c r="L41" s="643"/>
      <c r="M41" s="643"/>
      <c r="N41" s="643"/>
      <c r="O41" s="643"/>
      <c r="P41" s="643"/>
      <c r="Q41" s="644"/>
      <c r="R41" s="645">
        <v>1507400</v>
      </c>
      <c r="S41" s="646"/>
      <c r="T41" s="646"/>
      <c r="U41" s="646"/>
      <c r="V41" s="646"/>
      <c r="W41" s="646"/>
      <c r="X41" s="646"/>
      <c r="Y41" s="647"/>
      <c r="Z41" s="648">
        <v>3.3</v>
      </c>
      <c r="AA41" s="648"/>
      <c r="AB41" s="648"/>
      <c r="AC41" s="648"/>
      <c r="AD41" s="649" t="s">
        <v>236</v>
      </c>
      <c r="AE41" s="649"/>
      <c r="AF41" s="649"/>
      <c r="AG41" s="649"/>
      <c r="AH41" s="649"/>
      <c r="AI41" s="649"/>
      <c r="AJ41" s="649"/>
      <c r="AK41" s="649"/>
      <c r="AL41" s="650" t="s">
        <v>130</v>
      </c>
      <c r="AM41" s="651"/>
      <c r="AN41" s="651"/>
      <c r="AO41" s="652"/>
      <c r="AQ41" s="723" t="s">
        <v>351</v>
      </c>
      <c r="AR41" s="724"/>
      <c r="AS41" s="724"/>
      <c r="AT41" s="724"/>
      <c r="AU41" s="724"/>
      <c r="AV41" s="724"/>
      <c r="AW41" s="724"/>
      <c r="AX41" s="724"/>
      <c r="AY41" s="725"/>
      <c r="AZ41" s="645">
        <v>698460</v>
      </c>
      <c r="BA41" s="646"/>
      <c r="BB41" s="646"/>
      <c r="BC41" s="646"/>
      <c r="BD41" s="682"/>
      <c r="BE41" s="682"/>
      <c r="BF41" s="712"/>
      <c r="BG41" s="726"/>
      <c r="BH41" s="727"/>
      <c r="BI41" s="727"/>
      <c r="BJ41" s="727"/>
      <c r="BK41" s="727"/>
      <c r="BL41" s="236"/>
      <c r="BM41" s="661" t="s">
        <v>352</v>
      </c>
      <c r="BN41" s="661"/>
      <c r="BO41" s="661"/>
      <c r="BP41" s="661"/>
      <c r="BQ41" s="661"/>
      <c r="BR41" s="661"/>
      <c r="BS41" s="661"/>
      <c r="BT41" s="661"/>
      <c r="BU41" s="662"/>
      <c r="BV41" s="645" t="s">
        <v>236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236</v>
      </c>
      <c r="CS41" s="682"/>
      <c r="CT41" s="682"/>
      <c r="CU41" s="682"/>
      <c r="CV41" s="682"/>
      <c r="CW41" s="682"/>
      <c r="CX41" s="682"/>
      <c r="CY41" s="683"/>
      <c r="CZ41" s="650" t="s">
        <v>236</v>
      </c>
      <c r="DA41" s="680"/>
      <c r="DB41" s="680"/>
      <c r="DC41" s="684"/>
      <c r="DD41" s="654" t="s">
        <v>130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5">
      <c r="B42" s="694" t="s">
        <v>354</v>
      </c>
      <c r="C42" s="695"/>
      <c r="D42" s="695"/>
      <c r="E42" s="695"/>
      <c r="F42" s="695"/>
      <c r="G42" s="695"/>
      <c r="H42" s="695"/>
      <c r="I42" s="695"/>
      <c r="J42" s="695"/>
      <c r="K42" s="695"/>
      <c r="L42" s="695"/>
      <c r="M42" s="695"/>
      <c r="N42" s="695"/>
      <c r="O42" s="695"/>
      <c r="P42" s="695"/>
      <c r="Q42" s="696"/>
      <c r="R42" s="730">
        <v>45435578</v>
      </c>
      <c r="S42" s="731"/>
      <c r="T42" s="731"/>
      <c r="U42" s="731"/>
      <c r="V42" s="731"/>
      <c r="W42" s="731"/>
      <c r="X42" s="731"/>
      <c r="Y42" s="739"/>
      <c r="Z42" s="740">
        <v>100</v>
      </c>
      <c r="AA42" s="740"/>
      <c r="AB42" s="740"/>
      <c r="AC42" s="740"/>
      <c r="AD42" s="741">
        <v>24817988</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2772214</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365</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6405363</v>
      </c>
      <c r="CS42" s="646"/>
      <c r="CT42" s="646"/>
      <c r="CU42" s="646"/>
      <c r="CV42" s="646"/>
      <c r="CW42" s="646"/>
      <c r="CX42" s="646"/>
      <c r="CY42" s="647"/>
      <c r="CZ42" s="650">
        <v>14.4</v>
      </c>
      <c r="DA42" s="651"/>
      <c r="DB42" s="651"/>
      <c r="DC42" s="663"/>
      <c r="DD42" s="654">
        <v>1529571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108448</v>
      </c>
      <c r="CS43" s="682"/>
      <c r="CT43" s="682"/>
      <c r="CU43" s="682"/>
      <c r="CV43" s="682"/>
      <c r="CW43" s="682"/>
      <c r="CX43" s="682"/>
      <c r="CY43" s="683"/>
      <c r="CZ43" s="650">
        <v>0.2</v>
      </c>
      <c r="DA43" s="680"/>
      <c r="DB43" s="680"/>
      <c r="DC43" s="684"/>
      <c r="DD43" s="654">
        <v>88633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5">
      <c r="CD44" s="757" t="s">
        <v>306</v>
      </c>
      <c r="CE44" s="758"/>
      <c r="CF44" s="642" t="s">
        <v>359</v>
      </c>
      <c r="CG44" s="643"/>
      <c r="CH44" s="643"/>
      <c r="CI44" s="643"/>
      <c r="CJ44" s="643"/>
      <c r="CK44" s="643"/>
      <c r="CL44" s="643"/>
      <c r="CM44" s="643"/>
      <c r="CN44" s="643"/>
      <c r="CO44" s="643"/>
      <c r="CP44" s="643"/>
      <c r="CQ44" s="644"/>
      <c r="CR44" s="645">
        <v>6405363</v>
      </c>
      <c r="CS44" s="646"/>
      <c r="CT44" s="646"/>
      <c r="CU44" s="646"/>
      <c r="CV44" s="646"/>
      <c r="CW44" s="646"/>
      <c r="CX44" s="646"/>
      <c r="CY44" s="647"/>
      <c r="CZ44" s="650">
        <v>14.4</v>
      </c>
      <c r="DA44" s="651"/>
      <c r="DB44" s="651"/>
      <c r="DC44" s="663"/>
      <c r="DD44" s="654">
        <v>1529571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5">
      <c r="CD45" s="759"/>
      <c r="CE45" s="760"/>
      <c r="CF45" s="642" t="s">
        <v>360</v>
      </c>
      <c r="CG45" s="643"/>
      <c r="CH45" s="643"/>
      <c r="CI45" s="643"/>
      <c r="CJ45" s="643"/>
      <c r="CK45" s="643"/>
      <c r="CL45" s="643"/>
      <c r="CM45" s="643"/>
      <c r="CN45" s="643"/>
      <c r="CO45" s="643"/>
      <c r="CP45" s="643"/>
      <c r="CQ45" s="644"/>
      <c r="CR45" s="645">
        <v>2502090</v>
      </c>
      <c r="CS45" s="682"/>
      <c r="CT45" s="682"/>
      <c r="CU45" s="682"/>
      <c r="CV45" s="682"/>
      <c r="CW45" s="682"/>
      <c r="CX45" s="682"/>
      <c r="CY45" s="683"/>
      <c r="CZ45" s="650">
        <v>5.6</v>
      </c>
      <c r="DA45" s="680"/>
      <c r="DB45" s="680"/>
      <c r="DC45" s="684"/>
      <c r="DD45" s="654">
        <v>244834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3472601</v>
      </c>
      <c r="CS46" s="646"/>
      <c r="CT46" s="646"/>
      <c r="CU46" s="646"/>
      <c r="CV46" s="646"/>
      <c r="CW46" s="646"/>
      <c r="CX46" s="646"/>
      <c r="CY46" s="647"/>
      <c r="CZ46" s="650">
        <v>7.8</v>
      </c>
      <c r="DA46" s="651"/>
      <c r="DB46" s="651"/>
      <c r="DC46" s="663"/>
      <c r="DD46" s="654">
        <v>1240480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t="s">
        <v>130</v>
      </c>
      <c r="CS47" s="682"/>
      <c r="CT47" s="682"/>
      <c r="CU47" s="682"/>
      <c r="CV47" s="682"/>
      <c r="CW47" s="682"/>
      <c r="CX47" s="682"/>
      <c r="CY47" s="683"/>
      <c r="CZ47" s="650" t="s">
        <v>236</v>
      </c>
      <c r="DA47" s="680"/>
      <c r="DB47" s="680"/>
      <c r="DC47" s="684"/>
      <c r="DD47" s="654" t="s">
        <v>130</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75" x14ac:dyDescent="0.25">
      <c r="B48" s="241" t="s">
        <v>365</v>
      </c>
      <c r="CD48" s="761"/>
      <c r="CE48" s="762"/>
      <c r="CF48" s="642" t="s">
        <v>366</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5">
      <c r="CD49" s="694" t="s">
        <v>367</v>
      </c>
      <c r="CE49" s="695"/>
      <c r="CF49" s="695"/>
      <c r="CG49" s="695"/>
      <c r="CH49" s="695"/>
      <c r="CI49" s="695"/>
      <c r="CJ49" s="695"/>
      <c r="CK49" s="695"/>
      <c r="CL49" s="695"/>
      <c r="CM49" s="695"/>
      <c r="CN49" s="695"/>
      <c r="CO49" s="695"/>
      <c r="CP49" s="695"/>
      <c r="CQ49" s="696"/>
      <c r="CR49" s="730">
        <v>44592681</v>
      </c>
      <c r="CS49" s="716"/>
      <c r="CT49" s="716"/>
      <c r="CU49" s="716"/>
      <c r="CV49" s="716"/>
      <c r="CW49" s="716"/>
      <c r="CX49" s="716"/>
      <c r="CY49" s="747"/>
      <c r="CZ49" s="742">
        <v>100</v>
      </c>
      <c r="DA49" s="748"/>
      <c r="DB49" s="748"/>
      <c r="DC49" s="749"/>
      <c r="DD49" s="750">
        <v>29217149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6Yi5FriTgEP+pmnz1sz5bLbWmNNpatizVuWZASESmSlnI+nOSq4QLSYgbTXMlPcO4FsEomFs/fvooXVldfaw==" saltValue="eZhqdkcPm4qp+ATyj3ml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3" zeroHeight="1" x14ac:dyDescent="0.25"/>
  <cols>
    <col min="1" max="130" width="2.765625" style="290" customWidth="1"/>
    <col min="131" max="131" width="1.61328125" style="290" customWidth="1"/>
    <col min="132" max="16384" width="9" style="290" hidden="1"/>
  </cols>
  <sheetData>
    <row r="1" spans="1:131" s="248" customFormat="1" ht="11.25" customHeight="1" thickBot="1" x14ac:dyDescent="0.3">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3">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2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3">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3">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5">
      <c r="A7" s="259">
        <v>1</v>
      </c>
      <c r="B7" s="777" t="s">
        <v>390</v>
      </c>
      <c r="C7" s="778"/>
      <c r="D7" s="778"/>
      <c r="E7" s="778"/>
      <c r="F7" s="778"/>
      <c r="G7" s="778"/>
      <c r="H7" s="778"/>
      <c r="I7" s="778"/>
      <c r="J7" s="778"/>
      <c r="K7" s="778"/>
      <c r="L7" s="778"/>
      <c r="M7" s="778"/>
      <c r="N7" s="778"/>
      <c r="O7" s="778"/>
      <c r="P7" s="779"/>
      <c r="Q7" s="780">
        <v>45436</v>
      </c>
      <c r="R7" s="781"/>
      <c r="S7" s="781"/>
      <c r="T7" s="781"/>
      <c r="U7" s="781"/>
      <c r="V7" s="781">
        <v>44593</v>
      </c>
      <c r="W7" s="781"/>
      <c r="X7" s="781"/>
      <c r="Y7" s="781"/>
      <c r="Z7" s="781"/>
      <c r="AA7" s="781">
        <v>843</v>
      </c>
      <c r="AB7" s="781"/>
      <c r="AC7" s="781"/>
      <c r="AD7" s="781"/>
      <c r="AE7" s="782"/>
      <c r="AF7" s="783">
        <v>704</v>
      </c>
      <c r="AG7" s="784"/>
      <c r="AH7" s="784"/>
      <c r="AI7" s="784"/>
      <c r="AJ7" s="785"/>
      <c r="AK7" s="820">
        <v>973</v>
      </c>
      <c r="AL7" s="821"/>
      <c r="AM7" s="821"/>
      <c r="AN7" s="821"/>
      <c r="AO7" s="821"/>
      <c r="AP7" s="821">
        <v>64992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603</v>
      </c>
      <c r="BS7" s="824" t="s">
        <v>596</v>
      </c>
      <c r="BT7" s="825"/>
      <c r="BU7" s="825"/>
      <c r="BV7" s="825"/>
      <c r="BW7" s="825"/>
      <c r="BX7" s="825"/>
      <c r="BY7" s="825"/>
      <c r="BZ7" s="825"/>
      <c r="CA7" s="825"/>
      <c r="CB7" s="825"/>
      <c r="CC7" s="825"/>
      <c r="CD7" s="825"/>
      <c r="CE7" s="825"/>
      <c r="CF7" s="825"/>
      <c r="CG7" s="826"/>
      <c r="CH7" s="817">
        <v>1</v>
      </c>
      <c r="CI7" s="818"/>
      <c r="CJ7" s="818"/>
      <c r="CK7" s="818"/>
      <c r="CL7" s="819"/>
      <c r="CM7" s="817">
        <v>108</v>
      </c>
      <c r="CN7" s="818"/>
      <c r="CO7" s="818"/>
      <c r="CP7" s="818"/>
      <c r="CQ7" s="819"/>
      <c r="CR7" s="817">
        <v>5</v>
      </c>
      <c r="CS7" s="818"/>
      <c r="CT7" s="818"/>
      <c r="CU7" s="818"/>
      <c r="CV7" s="819"/>
      <c r="CW7" s="817" t="s">
        <v>612</v>
      </c>
      <c r="CX7" s="818"/>
      <c r="CY7" s="818"/>
      <c r="CZ7" s="818"/>
      <c r="DA7" s="819"/>
      <c r="DB7" s="817" t="s">
        <v>612</v>
      </c>
      <c r="DC7" s="818"/>
      <c r="DD7" s="818"/>
      <c r="DE7" s="818"/>
      <c r="DF7" s="819"/>
      <c r="DG7" s="817" t="s">
        <v>612</v>
      </c>
      <c r="DH7" s="818"/>
      <c r="DI7" s="818"/>
      <c r="DJ7" s="818"/>
      <c r="DK7" s="819"/>
      <c r="DL7" s="817" t="s">
        <v>612</v>
      </c>
      <c r="DM7" s="818"/>
      <c r="DN7" s="818"/>
      <c r="DO7" s="818"/>
      <c r="DP7" s="819"/>
      <c r="DQ7" s="817">
        <v>130</v>
      </c>
      <c r="DR7" s="818"/>
      <c r="DS7" s="818"/>
      <c r="DT7" s="818"/>
      <c r="DU7" s="819"/>
      <c r="DV7" s="798"/>
      <c r="DW7" s="799"/>
      <c r="DX7" s="799"/>
      <c r="DY7" s="799"/>
      <c r="DZ7" s="800"/>
      <c r="EA7" s="255"/>
    </row>
    <row r="8" spans="1:131" s="256" customFormat="1" ht="26.25" customHeight="1" x14ac:dyDescent="0.25">
      <c r="A8" s="262">
        <v>2</v>
      </c>
      <c r="B8" s="801" t="s">
        <v>391</v>
      </c>
      <c r="C8" s="802"/>
      <c r="D8" s="802"/>
      <c r="E8" s="802"/>
      <c r="F8" s="802"/>
      <c r="G8" s="802"/>
      <c r="H8" s="802"/>
      <c r="I8" s="802"/>
      <c r="J8" s="802"/>
      <c r="K8" s="802"/>
      <c r="L8" s="802"/>
      <c r="M8" s="802"/>
      <c r="N8" s="802"/>
      <c r="O8" s="802"/>
      <c r="P8" s="803"/>
      <c r="Q8" s="804">
        <v>9240</v>
      </c>
      <c r="R8" s="805"/>
      <c r="S8" s="805"/>
      <c r="T8" s="805"/>
      <c r="U8" s="805"/>
      <c r="V8" s="805">
        <v>9240</v>
      </c>
      <c r="W8" s="805"/>
      <c r="X8" s="805"/>
      <c r="Y8" s="805"/>
      <c r="Z8" s="805"/>
      <c r="AA8" s="805" t="s">
        <v>613</v>
      </c>
      <c r="AB8" s="805"/>
      <c r="AC8" s="805"/>
      <c r="AD8" s="805"/>
      <c r="AE8" s="806"/>
      <c r="AF8" s="807" t="s">
        <v>130</v>
      </c>
      <c r="AG8" s="808"/>
      <c r="AH8" s="808"/>
      <c r="AI8" s="808"/>
      <c r="AJ8" s="809"/>
      <c r="AK8" s="810">
        <v>5866</v>
      </c>
      <c r="AL8" s="811"/>
      <c r="AM8" s="811"/>
      <c r="AN8" s="811"/>
      <c r="AO8" s="811"/>
      <c r="AP8" s="811" t="s">
        <v>604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597</v>
      </c>
      <c r="BT8" s="815"/>
      <c r="BU8" s="815"/>
      <c r="BV8" s="815"/>
      <c r="BW8" s="815"/>
      <c r="BX8" s="815"/>
      <c r="BY8" s="815"/>
      <c r="BZ8" s="815"/>
      <c r="CA8" s="815"/>
      <c r="CB8" s="815"/>
      <c r="CC8" s="815"/>
      <c r="CD8" s="815"/>
      <c r="CE8" s="815"/>
      <c r="CF8" s="815"/>
      <c r="CG8" s="816"/>
      <c r="CH8" s="827">
        <v>20</v>
      </c>
      <c r="CI8" s="828"/>
      <c r="CJ8" s="828"/>
      <c r="CK8" s="828"/>
      <c r="CL8" s="829"/>
      <c r="CM8" s="827">
        <v>892</v>
      </c>
      <c r="CN8" s="828"/>
      <c r="CO8" s="828"/>
      <c r="CP8" s="828"/>
      <c r="CQ8" s="829"/>
      <c r="CR8" s="827">
        <v>10</v>
      </c>
      <c r="CS8" s="828"/>
      <c r="CT8" s="828"/>
      <c r="CU8" s="828"/>
      <c r="CV8" s="829"/>
      <c r="CW8" s="827" t="s">
        <v>612</v>
      </c>
      <c r="CX8" s="828"/>
      <c r="CY8" s="828"/>
      <c r="CZ8" s="828"/>
      <c r="DA8" s="829"/>
      <c r="DB8" s="827" t="s">
        <v>612</v>
      </c>
      <c r="DC8" s="828"/>
      <c r="DD8" s="828"/>
      <c r="DE8" s="828"/>
      <c r="DF8" s="829"/>
      <c r="DG8" s="827" t="s">
        <v>612</v>
      </c>
      <c r="DH8" s="828"/>
      <c r="DI8" s="828"/>
      <c r="DJ8" s="828"/>
      <c r="DK8" s="829"/>
      <c r="DL8" s="827" t="s">
        <v>612</v>
      </c>
      <c r="DM8" s="828"/>
      <c r="DN8" s="828"/>
      <c r="DO8" s="828"/>
      <c r="DP8" s="829"/>
      <c r="DQ8" s="827" t="s">
        <v>612</v>
      </c>
      <c r="DR8" s="828"/>
      <c r="DS8" s="828"/>
      <c r="DT8" s="828"/>
      <c r="DU8" s="829"/>
      <c r="DV8" s="831"/>
      <c r="DW8" s="832"/>
      <c r="DX8" s="832"/>
      <c r="DY8" s="832"/>
      <c r="DZ8" s="833"/>
      <c r="EA8" s="255"/>
    </row>
    <row r="9" spans="1:131" s="256" customFormat="1" ht="26.25" customHeight="1" x14ac:dyDescent="0.2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598</v>
      </c>
      <c r="BT9" s="815"/>
      <c r="BU9" s="815"/>
      <c r="BV9" s="815"/>
      <c r="BW9" s="815"/>
      <c r="BX9" s="815"/>
      <c r="BY9" s="815"/>
      <c r="BZ9" s="815"/>
      <c r="CA9" s="815"/>
      <c r="CB9" s="815"/>
      <c r="CC9" s="815"/>
      <c r="CD9" s="815"/>
      <c r="CE9" s="815"/>
      <c r="CF9" s="815"/>
      <c r="CG9" s="816"/>
      <c r="CH9" s="827">
        <v>-32</v>
      </c>
      <c r="CI9" s="828"/>
      <c r="CJ9" s="828"/>
      <c r="CK9" s="828"/>
      <c r="CL9" s="829"/>
      <c r="CM9" s="827">
        <v>750</v>
      </c>
      <c r="CN9" s="828"/>
      <c r="CO9" s="828"/>
      <c r="CP9" s="828"/>
      <c r="CQ9" s="829"/>
      <c r="CR9" s="827">
        <v>10</v>
      </c>
      <c r="CS9" s="828"/>
      <c r="CT9" s="828"/>
      <c r="CU9" s="828"/>
      <c r="CV9" s="829"/>
      <c r="CW9" s="827">
        <v>140</v>
      </c>
      <c r="CX9" s="828"/>
      <c r="CY9" s="828"/>
      <c r="CZ9" s="828"/>
      <c r="DA9" s="829"/>
      <c r="DB9" s="827" t="s">
        <v>612</v>
      </c>
      <c r="DC9" s="828"/>
      <c r="DD9" s="828"/>
      <c r="DE9" s="828"/>
      <c r="DF9" s="829"/>
      <c r="DG9" s="830" t="s">
        <v>612</v>
      </c>
      <c r="DH9" s="828"/>
      <c r="DI9" s="828"/>
      <c r="DJ9" s="828"/>
      <c r="DK9" s="829"/>
      <c r="DL9" s="827" t="s">
        <v>612</v>
      </c>
      <c r="DM9" s="828"/>
      <c r="DN9" s="828"/>
      <c r="DO9" s="828"/>
      <c r="DP9" s="829"/>
      <c r="DQ9" s="827" t="s">
        <v>612</v>
      </c>
      <c r="DR9" s="828"/>
      <c r="DS9" s="828"/>
      <c r="DT9" s="828"/>
      <c r="DU9" s="829"/>
      <c r="DV9" s="831"/>
      <c r="DW9" s="832"/>
      <c r="DX9" s="832"/>
      <c r="DY9" s="832"/>
      <c r="DZ9" s="833"/>
      <c r="EA9" s="255"/>
    </row>
    <row r="10" spans="1:131" s="256" customFormat="1" ht="26.25" customHeight="1" x14ac:dyDescent="0.2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t="s">
        <v>603</v>
      </c>
      <c r="BS10" s="814" t="s">
        <v>599</v>
      </c>
      <c r="BT10" s="815"/>
      <c r="BU10" s="815"/>
      <c r="BV10" s="815"/>
      <c r="BW10" s="815"/>
      <c r="BX10" s="815"/>
      <c r="BY10" s="815"/>
      <c r="BZ10" s="815"/>
      <c r="CA10" s="815"/>
      <c r="CB10" s="815"/>
      <c r="CC10" s="815"/>
      <c r="CD10" s="815"/>
      <c r="CE10" s="815"/>
      <c r="CF10" s="815"/>
      <c r="CG10" s="816"/>
      <c r="CH10" s="827">
        <v>32</v>
      </c>
      <c r="CI10" s="828"/>
      <c r="CJ10" s="828"/>
      <c r="CK10" s="828"/>
      <c r="CL10" s="829"/>
      <c r="CM10" s="827">
        <v>26</v>
      </c>
      <c r="CN10" s="828"/>
      <c r="CO10" s="828"/>
      <c r="CP10" s="828"/>
      <c r="CQ10" s="829"/>
      <c r="CR10" s="827">
        <v>11</v>
      </c>
      <c r="CS10" s="828"/>
      <c r="CT10" s="828"/>
      <c r="CU10" s="828"/>
      <c r="CV10" s="829"/>
      <c r="CW10" s="827">
        <v>2</v>
      </c>
      <c r="CX10" s="828"/>
      <c r="CY10" s="828"/>
      <c r="CZ10" s="828"/>
      <c r="DA10" s="829"/>
      <c r="DB10" s="827" t="s">
        <v>612</v>
      </c>
      <c r="DC10" s="828"/>
      <c r="DD10" s="828"/>
      <c r="DE10" s="828"/>
      <c r="DF10" s="829"/>
      <c r="DG10" s="827" t="s">
        <v>612</v>
      </c>
      <c r="DH10" s="828"/>
      <c r="DI10" s="828"/>
      <c r="DJ10" s="828"/>
      <c r="DK10" s="829"/>
      <c r="DL10" s="827">
        <v>447</v>
      </c>
      <c r="DM10" s="828"/>
      <c r="DN10" s="828"/>
      <c r="DO10" s="828"/>
      <c r="DP10" s="829"/>
      <c r="DQ10" s="827">
        <v>45</v>
      </c>
      <c r="DR10" s="828"/>
      <c r="DS10" s="828"/>
      <c r="DT10" s="828"/>
      <c r="DU10" s="829"/>
      <c r="DV10" s="831"/>
      <c r="DW10" s="832"/>
      <c r="DX10" s="832"/>
      <c r="DY10" s="832"/>
      <c r="DZ10" s="833"/>
      <c r="EA10" s="255"/>
    </row>
    <row r="11" spans="1:131" s="256" customFormat="1" ht="26.25" customHeight="1" x14ac:dyDescent="0.2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600</v>
      </c>
      <c r="BT11" s="815"/>
      <c r="BU11" s="815"/>
      <c r="BV11" s="815"/>
      <c r="BW11" s="815"/>
      <c r="BX11" s="815"/>
      <c r="BY11" s="815"/>
      <c r="BZ11" s="815"/>
      <c r="CA11" s="815"/>
      <c r="CB11" s="815"/>
      <c r="CC11" s="815"/>
      <c r="CD11" s="815"/>
      <c r="CE11" s="815"/>
      <c r="CF11" s="815"/>
      <c r="CG11" s="816"/>
      <c r="CH11" s="827">
        <v>0</v>
      </c>
      <c r="CI11" s="828"/>
      <c r="CJ11" s="828"/>
      <c r="CK11" s="828"/>
      <c r="CL11" s="829"/>
      <c r="CM11" s="827">
        <v>3</v>
      </c>
      <c r="CN11" s="828"/>
      <c r="CO11" s="828"/>
      <c r="CP11" s="828"/>
      <c r="CQ11" s="829"/>
      <c r="CR11" s="827">
        <v>10</v>
      </c>
      <c r="CS11" s="828"/>
      <c r="CT11" s="828"/>
      <c r="CU11" s="828"/>
      <c r="CV11" s="829"/>
      <c r="CW11" s="827">
        <v>68</v>
      </c>
      <c r="CX11" s="828"/>
      <c r="CY11" s="828"/>
      <c r="CZ11" s="828"/>
      <c r="DA11" s="829"/>
      <c r="DB11" s="827" t="s">
        <v>612</v>
      </c>
      <c r="DC11" s="828"/>
      <c r="DD11" s="828"/>
      <c r="DE11" s="828"/>
      <c r="DF11" s="829"/>
      <c r="DG11" s="827" t="s">
        <v>612</v>
      </c>
      <c r="DH11" s="828"/>
      <c r="DI11" s="828"/>
      <c r="DJ11" s="828"/>
      <c r="DK11" s="829"/>
      <c r="DL11" s="827" t="s">
        <v>612</v>
      </c>
      <c r="DM11" s="828"/>
      <c r="DN11" s="828"/>
      <c r="DO11" s="828"/>
      <c r="DP11" s="829"/>
      <c r="DQ11" s="827" t="s">
        <v>612</v>
      </c>
      <c r="DR11" s="828"/>
      <c r="DS11" s="828"/>
      <c r="DT11" s="828"/>
      <c r="DU11" s="829"/>
      <c r="DV11" s="831"/>
      <c r="DW11" s="832"/>
      <c r="DX11" s="832"/>
      <c r="DY11" s="832"/>
      <c r="DZ11" s="833"/>
      <c r="EA11" s="255"/>
    </row>
    <row r="12" spans="1:131" s="256" customFormat="1" ht="26.25" customHeight="1" x14ac:dyDescent="0.2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601</v>
      </c>
      <c r="BT12" s="815"/>
      <c r="BU12" s="815"/>
      <c r="BV12" s="815"/>
      <c r="BW12" s="815"/>
      <c r="BX12" s="815"/>
      <c r="BY12" s="815"/>
      <c r="BZ12" s="815"/>
      <c r="CA12" s="815"/>
      <c r="CB12" s="815"/>
      <c r="CC12" s="815"/>
      <c r="CD12" s="815"/>
      <c r="CE12" s="815"/>
      <c r="CF12" s="815"/>
      <c r="CG12" s="816"/>
      <c r="CH12" s="827">
        <v>0</v>
      </c>
      <c r="CI12" s="828"/>
      <c r="CJ12" s="828"/>
      <c r="CK12" s="828"/>
      <c r="CL12" s="829"/>
      <c r="CM12" s="827">
        <v>1549</v>
      </c>
      <c r="CN12" s="828"/>
      <c r="CO12" s="828"/>
      <c r="CP12" s="828"/>
      <c r="CQ12" s="829"/>
      <c r="CR12" s="827">
        <v>1264</v>
      </c>
      <c r="CS12" s="828"/>
      <c r="CT12" s="828"/>
      <c r="CU12" s="828"/>
      <c r="CV12" s="829"/>
      <c r="CW12" s="827">
        <v>1305</v>
      </c>
      <c r="CX12" s="828"/>
      <c r="CY12" s="828"/>
      <c r="CZ12" s="828"/>
      <c r="DA12" s="829"/>
      <c r="DB12" s="827" t="s">
        <v>612</v>
      </c>
      <c r="DC12" s="828"/>
      <c r="DD12" s="828"/>
      <c r="DE12" s="828"/>
      <c r="DF12" s="829"/>
      <c r="DG12" s="827" t="s">
        <v>612</v>
      </c>
      <c r="DH12" s="828"/>
      <c r="DI12" s="828"/>
      <c r="DJ12" s="828"/>
      <c r="DK12" s="829"/>
      <c r="DL12" s="827" t="s">
        <v>612</v>
      </c>
      <c r="DM12" s="828"/>
      <c r="DN12" s="828"/>
      <c r="DO12" s="828"/>
      <c r="DP12" s="829"/>
      <c r="DQ12" s="827" t="s">
        <v>612</v>
      </c>
      <c r="DR12" s="828"/>
      <c r="DS12" s="828"/>
      <c r="DT12" s="828"/>
      <c r="DU12" s="829"/>
      <c r="DV12" s="831"/>
      <c r="DW12" s="832"/>
      <c r="DX12" s="832"/>
      <c r="DY12" s="832"/>
      <c r="DZ12" s="833"/>
      <c r="EA12" s="255"/>
    </row>
    <row r="13" spans="1:131" s="256" customFormat="1" ht="26.25" customHeight="1" x14ac:dyDescent="0.2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602</v>
      </c>
      <c r="BT13" s="815"/>
      <c r="BU13" s="815"/>
      <c r="BV13" s="815"/>
      <c r="BW13" s="815"/>
      <c r="BX13" s="815"/>
      <c r="BY13" s="815"/>
      <c r="BZ13" s="815"/>
      <c r="CA13" s="815"/>
      <c r="CB13" s="815"/>
      <c r="CC13" s="815"/>
      <c r="CD13" s="815"/>
      <c r="CE13" s="815"/>
      <c r="CF13" s="815"/>
      <c r="CG13" s="816"/>
      <c r="CH13" s="827">
        <v>0</v>
      </c>
      <c r="CI13" s="828"/>
      <c r="CJ13" s="828"/>
      <c r="CK13" s="828"/>
      <c r="CL13" s="829"/>
      <c r="CM13" s="827">
        <v>11</v>
      </c>
      <c r="CN13" s="828"/>
      <c r="CO13" s="828"/>
      <c r="CP13" s="828"/>
      <c r="CQ13" s="829"/>
      <c r="CR13" s="827">
        <v>3</v>
      </c>
      <c r="CS13" s="828"/>
      <c r="CT13" s="828"/>
      <c r="CU13" s="828"/>
      <c r="CV13" s="829"/>
      <c r="CW13" s="827">
        <v>5</v>
      </c>
      <c r="CX13" s="828"/>
      <c r="CY13" s="828"/>
      <c r="CZ13" s="828"/>
      <c r="DA13" s="829"/>
      <c r="DB13" s="827" t="s">
        <v>612</v>
      </c>
      <c r="DC13" s="828"/>
      <c r="DD13" s="828"/>
      <c r="DE13" s="828"/>
      <c r="DF13" s="829"/>
      <c r="DG13" s="827" t="s">
        <v>612</v>
      </c>
      <c r="DH13" s="828"/>
      <c r="DI13" s="828"/>
      <c r="DJ13" s="828"/>
      <c r="DK13" s="829"/>
      <c r="DL13" s="827" t="s">
        <v>612</v>
      </c>
      <c r="DM13" s="828"/>
      <c r="DN13" s="828"/>
      <c r="DO13" s="828"/>
      <c r="DP13" s="829"/>
      <c r="DQ13" s="827" t="s">
        <v>612</v>
      </c>
      <c r="DR13" s="828"/>
      <c r="DS13" s="828"/>
      <c r="DT13" s="828"/>
      <c r="DU13" s="829"/>
      <c r="DV13" s="831"/>
      <c r="DW13" s="832"/>
      <c r="DX13" s="832"/>
      <c r="DY13" s="832"/>
      <c r="DZ13" s="833"/>
      <c r="EA13" s="255"/>
    </row>
    <row r="14" spans="1:131" s="256" customFormat="1" ht="26.25" customHeight="1" x14ac:dyDescent="0.2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1"/>
      <c r="DW14" s="832"/>
      <c r="DX14" s="832"/>
      <c r="DY14" s="832"/>
      <c r="DZ14" s="833"/>
      <c r="EA14" s="255"/>
    </row>
    <row r="15" spans="1:131" s="256" customFormat="1" ht="26.25" customHeight="1" x14ac:dyDescent="0.2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1"/>
      <c r="DW15" s="832"/>
      <c r="DX15" s="832"/>
      <c r="DY15" s="832"/>
      <c r="DZ15" s="833"/>
      <c r="EA15" s="255"/>
    </row>
    <row r="16" spans="1:131" s="256" customFormat="1" ht="26.25" customHeight="1" x14ac:dyDescent="0.2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1"/>
      <c r="DW16" s="832"/>
      <c r="DX16" s="832"/>
      <c r="DY16" s="832"/>
      <c r="DZ16" s="833"/>
      <c r="EA16" s="255"/>
    </row>
    <row r="17" spans="1:131" s="256" customFormat="1" ht="26.25" customHeight="1" x14ac:dyDescent="0.2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1"/>
      <c r="DW17" s="832"/>
      <c r="DX17" s="832"/>
      <c r="DY17" s="832"/>
      <c r="DZ17" s="833"/>
      <c r="EA17" s="255"/>
    </row>
    <row r="18" spans="1:131" s="256" customFormat="1" ht="26.25" customHeight="1" x14ac:dyDescent="0.2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1"/>
      <c r="DW18" s="832"/>
      <c r="DX18" s="832"/>
      <c r="DY18" s="832"/>
      <c r="DZ18" s="833"/>
      <c r="EA18" s="255"/>
    </row>
    <row r="19" spans="1:131" s="256" customFormat="1" ht="26.25" customHeight="1" x14ac:dyDescent="0.2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1"/>
      <c r="DW19" s="832"/>
      <c r="DX19" s="832"/>
      <c r="DY19" s="832"/>
      <c r="DZ19" s="833"/>
      <c r="EA19" s="255"/>
    </row>
    <row r="20" spans="1:131" s="256" customFormat="1" ht="26.25" customHeight="1" x14ac:dyDescent="0.2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1"/>
      <c r="DW20" s="832"/>
      <c r="DX20" s="832"/>
      <c r="DY20" s="832"/>
      <c r="DZ20" s="833"/>
      <c r="EA20" s="255"/>
    </row>
    <row r="21" spans="1:131" s="256" customFormat="1" ht="26.25" customHeight="1" thickBot="1" x14ac:dyDescent="0.3">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1"/>
      <c r="DW21" s="832"/>
      <c r="DX21" s="832"/>
      <c r="DY21" s="832"/>
      <c r="DZ21" s="833"/>
      <c r="EA21" s="255"/>
    </row>
    <row r="22" spans="1:131" s="256" customFormat="1" ht="26.25" customHeight="1" x14ac:dyDescent="0.2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1"/>
      <c r="DW22" s="832"/>
      <c r="DX22" s="832"/>
      <c r="DY22" s="832"/>
      <c r="DZ22" s="833"/>
      <c r="EA22" s="255"/>
    </row>
    <row r="23" spans="1:131" s="256" customFormat="1" ht="26.25" customHeight="1" thickBot="1" x14ac:dyDescent="0.3">
      <c r="A23" s="265" t="s">
        <v>393</v>
      </c>
      <c r="B23" s="837" t="s">
        <v>394</v>
      </c>
      <c r="C23" s="838"/>
      <c r="D23" s="838"/>
      <c r="E23" s="838"/>
      <c r="F23" s="838"/>
      <c r="G23" s="838"/>
      <c r="H23" s="838"/>
      <c r="I23" s="838"/>
      <c r="J23" s="838"/>
      <c r="K23" s="838"/>
      <c r="L23" s="838"/>
      <c r="M23" s="838"/>
      <c r="N23" s="838"/>
      <c r="O23" s="838"/>
      <c r="P23" s="839"/>
      <c r="Q23" s="840">
        <v>45436</v>
      </c>
      <c r="R23" s="841"/>
      <c r="S23" s="841"/>
      <c r="T23" s="841"/>
      <c r="U23" s="841"/>
      <c r="V23" s="841">
        <v>44593</v>
      </c>
      <c r="W23" s="841"/>
      <c r="X23" s="841"/>
      <c r="Y23" s="841"/>
      <c r="Z23" s="841"/>
      <c r="AA23" s="841">
        <v>843</v>
      </c>
      <c r="AB23" s="841"/>
      <c r="AC23" s="841"/>
      <c r="AD23" s="841"/>
      <c r="AE23" s="842"/>
      <c r="AF23" s="843">
        <v>704</v>
      </c>
      <c r="AG23" s="841"/>
      <c r="AH23" s="841"/>
      <c r="AI23" s="841"/>
      <c r="AJ23" s="844"/>
      <c r="AK23" s="845"/>
      <c r="AL23" s="846"/>
      <c r="AM23" s="846"/>
      <c r="AN23" s="846"/>
      <c r="AO23" s="846"/>
      <c r="AP23" s="841">
        <v>64992</v>
      </c>
      <c r="AQ23" s="841"/>
      <c r="AR23" s="841"/>
      <c r="AS23" s="841"/>
      <c r="AT23" s="841"/>
      <c r="AU23" s="847"/>
      <c r="AV23" s="847"/>
      <c r="AW23" s="847"/>
      <c r="AX23" s="847"/>
      <c r="AY23" s="848"/>
      <c r="AZ23" s="856" t="s">
        <v>130</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1"/>
      <c r="DW23" s="832"/>
      <c r="DX23" s="832"/>
      <c r="DY23" s="832"/>
      <c r="DZ23" s="833"/>
      <c r="EA23" s="255"/>
    </row>
    <row r="24" spans="1:131" s="256" customFormat="1" ht="26.25" customHeight="1" x14ac:dyDescent="0.25">
      <c r="A24" s="855" t="s">
        <v>395</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1"/>
      <c r="DW24" s="832"/>
      <c r="DX24" s="832"/>
      <c r="DY24" s="832"/>
      <c r="DZ24" s="833"/>
      <c r="EA24" s="255"/>
    </row>
    <row r="25" spans="1:131" s="248" customFormat="1" ht="26.25" customHeight="1" thickBot="1" x14ac:dyDescent="0.3">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1"/>
      <c r="DW25" s="832"/>
      <c r="DX25" s="832"/>
      <c r="DY25" s="832"/>
      <c r="DZ25" s="833"/>
      <c r="EA25" s="247"/>
    </row>
    <row r="26" spans="1:131" s="248" customFormat="1" ht="26.25" customHeight="1" x14ac:dyDescent="0.2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9" t="s">
        <v>400</v>
      </c>
      <c r="AG26" s="860"/>
      <c r="AH26" s="860"/>
      <c r="AI26" s="860"/>
      <c r="AJ26" s="861"/>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1"/>
      <c r="DW26" s="832"/>
      <c r="DX26" s="832"/>
      <c r="DY26" s="832"/>
      <c r="DZ26" s="833"/>
      <c r="EA26" s="247"/>
    </row>
    <row r="27" spans="1:131" s="248" customFormat="1" ht="26.25" customHeight="1" thickBot="1" x14ac:dyDescent="0.3">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1"/>
      <c r="DW27" s="832"/>
      <c r="DX27" s="832"/>
      <c r="DY27" s="832"/>
      <c r="DZ27" s="833"/>
      <c r="EA27" s="247"/>
    </row>
    <row r="28" spans="1:131" s="248" customFormat="1" ht="26.25" customHeight="1" thickTop="1" x14ac:dyDescent="0.25">
      <c r="A28" s="267">
        <v>1</v>
      </c>
      <c r="B28" s="777" t="s">
        <v>405</v>
      </c>
      <c r="C28" s="778"/>
      <c r="D28" s="778"/>
      <c r="E28" s="778"/>
      <c r="F28" s="778"/>
      <c r="G28" s="778"/>
      <c r="H28" s="778"/>
      <c r="I28" s="778"/>
      <c r="J28" s="778"/>
      <c r="K28" s="778"/>
      <c r="L28" s="778"/>
      <c r="M28" s="778"/>
      <c r="N28" s="778"/>
      <c r="O28" s="778"/>
      <c r="P28" s="779"/>
      <c r="Q28" s="869">
        <v>10278</v>
      </c>
      <c r="R28" s="870"/>
      <c r="S28" s="870"/>
      <c r="T28" s="870"/>
      <c r="U28" s="870"/>
      <c r="V28" s="870">
        <v>10213</v>
      </c>
      <c r="W28" s="870"/>
      <c r="X28" s="870"/>
      <c r="Y28" s="870"/>
      <c r="Z28" s="870"/>
      <c r="AA28" s="870">
        <v>66</v>
      </c>
      <c r="AB28" s="870"/>
      <c r="AC28" s="870"/>
      <c r="AD28" s="870"/>
      <c r="AE28" s="871"/>
      <c r="AF28" s="872">
        <v>66</v>
      </c>
      <c r="AG28" s="870"/>
      <c r="AH28" s="870"/>
      <c r="AI28" s="870"/>
      <c r="AJ28" s="873"/>
      <c r="AK28" s="874">
        <v>698</v>
      </c>
      <c r="AL28" s="865"/>
      <c r="AM28" s="865"/>
      <c r="AN28" s="865"/>
      <c r="AO28" s="865"/>
      <c r="AP28" s="865" t="s">
        <v>604</v>
      </c>
      <c r="AQ28" s="865"/>
      <c r="AR28" s="865"/>
      <c r="AS28" s="865"/>
      <c r="AT28" s="865"/>
      <c r="AU28" s="865" t="s">
        <v>604</v>
      </c>
      <c r="AV28" s="865"/>
      <c r="AW28" s="865"/>
      <c r="AX28" s="865"/>
      <c r="AY28" s="865"/>
      <c r="AZ28" s="866" t="s">
        <v>605</v>
      </c>
      <c r="BA28" s="866"/>
      <c r="BB28" s="866"/>
      <c r="BC28" s="866"/>
      <c r="BD28" s="866"/>
      <c r="BE28" s="867"/>
      <c r="BF28" s="867"/>
      <c r="BG28" s="867"/>
      <c r="BH28" s="867"/>
      <c r="BI28" s="868"/>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1"/>
      <c r="DW28" s="832"/>
      <c r="DX28" s="832"/>
      <c r="DY28" s="832"/>
      <c r="DZ28" s="833"/>
      <c r="EA28" s="247"/>
    </row>
    <row r="29" spans="1:131" s="248" customFormat="1" ht="26.25" customHeight="1" x14ac:dyDescent="0.25">
      <c r="A29" s="267">
        <v>2</v>
      </c>
      <c r="B29" s="801" t="s">
        <v>406</v>
      </c>
      <c r="C29" s="802"/>
      <c r="D29" s="802"/>
      <c r="E29" s="802"/>
      <c r="F29" s="802"/>
      <c r="G29" s="802"/>
      <c r="H29" s="802"/>
      <c r="I29" s="802"/>
      <c r="J29" s="802"/>
      <c r="K29" s="802"/>
      <c r="L29" s="802"/>
      <c r="M29" s="802"/>
      <c r="N29" s="802"/>
      <c r="O29" s="802"/>
      <c r="P29" s="803"/>
      <c r="Q29" s="804">
        <v>9881</v>
      </c>
      <c r="R29" s="805"/>
      <c r="S29" s="805"/>
      <c r="T29" s="805"/>
      <c r="U29" s="805"/>
      <c r="V29" s="805">
        <v>9701</v>
      </c>
      <c r="W29" s="805"/>
      <c r="X29" s="805"/>
      <c r="Y29" s="805"/>
      <c r="Z29" s="805"/>
      <c r="AA29" s="805">
        <v>181</v>
      </c>
      <c r="AB29" s="805"/>
      <c r="AC29" s="805"/>
      <c r="AD29" s="805"/>
      <c r="AE29" s="806"/>
      <c r="AF29" s="807">
        <v>181</v>
      </c>
      <c r="AG29" s="808"/>
      <c r="AH29" s="808"/>
      <c r="AI29" s="808"/>
      <c r="AJ29" s="809"/>
      <c r="AK29" s="877">
        <v>1376</v>
      </c>
      <c r="AL29" s="878"/>
      <c r="AM29" s="878"/>
      <c r="AN29" s="878"/>
      <c r="AO29" s="878"/>
      <c r="AP29" s="878" t="s">
        <v>604</v>
      </c>
      <c r="AQ29" s="878"/>
      <c r="AR29" s="878"/>
      <c r="AS29" s="878"/>
      <c r="AT29" s="878"/>
      <c r="AU29" s="878" t="s">
        <v>604</v>
      </c>
      <c r="AV29" s="878"/>
      <c r="AW29" s="878"/>
      <c r="AX29" s="878"/>
      <c r="AY29" s="878"/>
      <c r="AZ29" s="879" t="s">
        <v>605</v>
      </c>
      <c r="BA29" s="879"/>
      <c r="BB29" s="879"/>
      <c r="BC29" s="879"/>
      <c r="BD29" s="879"/>
      <c r="BE29" s="875"/>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1"/>
      <c r="DW29" s="832"/>
      <c r="DX29" s="832"/>
      <c r="DY29" s="832"/>
      <c r="DZ29" s="833"/>
      <c r="EA29" s="247"/>
    </row>
    <row r="30" spans="1:131" s="248" customFormat="1" ht="26.25" customHeight="1" x14ac:dyDescent="0.25">
      <c r="A30" s="267">
        <v>3</v>
      </c>
      <c r="B30" s="801" t="s">
        <v>407</v>
      </c>
      <c r="C30" s="802"/>
      <c r="D30" s="802"/>
      <c r="E30" s="802"/>
      <c r="F30" s="802"/>
      <c r="G30" s="802"/>
      <c r="H30" s="802"/>
      <c r="I30" s="802"/>
      <c r="J30" s="802"/>
      <c r="K30" s="802"/>
      <c r="L30" s="802"/>
      <c r="M30" s="802"/>
      <c r="N30" s="802"/>
      <c r="O30" s="802"/>
      <c r="P30" s="803"/>
      <c r="Q30" s="804">
        <v>1563</v>
      </c>
      <c r="R30" s="805"/>
      <c r="S30" s="805"/>
      <c r="T30" s="805"/>
      <c r="U30" s="805"/>
      <c r="V30" s="805">
        <v>1559</v>
      </c>
      <c r="W30" s="805"/>
      <c r="X30" s="805"/>
      <c r="Y30" s="805"/>
      <c r="Z30" s="805"/>
      <c r="AA30" s="805">
        <v>4</v>
      </c>
      <c r="AB30" s="805"/>
      <c r="AC30" s="805"/>
      <c r="AD30" s="805"/>
      <c r="AE30" s="806"/>
      <c r="AF30" s="807">
        <v>4</v>
      </c>
      <c r="AG30" s="808"/>
      <c r="AH30" s="808"/>
      <c r="AI30" s="808"/>
      <c r="AJ30" s="809"/>
      <c r="AK30" s="877">
        <v>339</v>
      </c>
      <c r="AL30" s="878"/>
      <c r="AM30" s="878"/>
      <c r="AN30" s="878"/>
      <c r="AO30" s="878"/>
      <c r="AP30" s="878" t="s">
        <v>604</v>
      </c>
      <c r="AQ30" s="878"/>
      <c r="AR30" s="878"/>
      <c r="AS30" s="878"/>
      <c r="AT30" s="878"/>
      <c r="AU30" s="878" t="s">
        <v>604</v>
      </c>
      <c r="AV30" s="878"/>
      <c r="AW30" s="878"/>
      <c r="AX30" s="878"/>
      <c r="AY30" s="878"/>
      <c r="AZ30" s="879" t="s">
        <v>605</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1"/>
      <c r="DW30" s="832"/>
      <c r="DX30" s="832"/>
      <c r="DY30" s="832"/>
      <c r="DZ30" s="833"/>
      <c r="EA30" s="247"/>
    </row>
    <row r="31" spans="1:131" s="248" customFormat="1" ht="26.25" customHeight="1" x14ac:dyDescent="0.25">
      <c r="A31" s="267">
        <v>4</v>
      </c>
      <c r="B31" s="801" t="s">
        <v>408</v>
      </c>
      <c r="C31" s="802"/>
      <c r="D31" s="802"/>
      <c r="E31" s="802"/>
      <c r="F31" s="802"/>
      <c r="G31" s="802"/>
      <c r="H31" s="802"/>
      <c r="I31" s="802"/>
      <c r="J31" s="802"/>
      <c r="K31" s="802"/>
      <c r="L31" s="802"/>
      <c r="M31" s="802"/>
      <c r="N31" s="802"/>
      <c r="O31" s="802"/>
      <c r="P31" s="803"/>
      <c r="Q31" s="804">
        <v>2496</v>
      </c>
      <c r="R31" s="805"/>
      <c r="S31" s="805"/>
      <c r="T31" s="805"/>
      <c r="U31" s="805"/>
      <c r="V31" s="805">
        <v>2079</v>
      </c>
      <c r="W31" s="805"/>
      <c r="X31" s="805"/>
      <c r="Y31" s="805"/>
      <c r="Z31" s="805"/>
      <c r="AA31" s="805">
        <v>417</v>
      </c>
      <c r="AB31" s="805"/>
      <c r="AC31" s="805"/>
      <c r="AD31" s="805"/>
      <c r="AE31" s="806"/>
      <c r="AF31" s="807">
        <v>2497</v>
      </c>
      <c r="AG31" s="808"/>
      <c r="AH31" s="808"/>
      <c r="AI31" s="808"/>
      <c r="AJ31" s="809"/>
      <c r="AK31" s="877">
        <v>68</v>
      </c>
      <c r="AL31" s="878"/>
      <c r="AM31" s="878"/>
      <c r="AN31" s="878"/>
      <c r="AO31" s="878"/>
      <c r="AP31" s="878">
        <v>2913</v>
      </c>
      <c r="AQ31" s="878"/>
      <c r="AR31" s="878"/>
      <c r="AS31" s="878"/>
      <c r="AT31" s="878"/>
      <c r="AU31" s="878">
        <v>229</v>
      </c>
      <c r="AV31" s="878"/>
      <c r="AW31" s="878"/>
      <c r="AX31" s="878"/>
      <c r="AY31" s="878"/>
      <c r="AZ31" s="879" t="s">
        <v>605</v>
      </c>
      <c r="BA31" s="879"/>
      <c r="BB31" s="879"/>
      <c r="BC31" s="879"/>
      <c r="BD31" s="879"/>
      <c r="BE31" s="875" t="s">
        <v>409</v>
      </c>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1"/>
      <c r="DW31" s="832"/>
      <c r="DX31" s="832"/>
      <c r="DY31" s="832"/>
      <c r="DZ31" s="833"/>
      <c r="EA31" s="247"/>
    </row>
    <row r="32" spans="1:131" s="248" customFormat="1" ht="26.25" customHeight="1" x14ac:dyDescent="0.25">
      <c r="A32" s="267">
        <v>5</v>
      </c>
      <c r="B32" s="801" t="s">
        <v>410</v>
      </c>
      <c r="C32" s="802"/>
      <c r="D32" s="802"/>
      <c r="E32" s="802"/>
      <c r="F32" s="802"/>
      <c r="G32" s="802"/>
      <c r="H32" s="802"/>
      <c r="I32" s="802"/>
      <c r="J32" s="802"/>
      <c r="K32" s="802"/>
      <c r="L32" s="802"/>
      <c r="M32" s="802"/>
      <c r="N32" s="802"/>
      <c r="O32" s="802"/>
      <c r="P32" s="803"/>
      <c r="Q32" s="804">
        <v>4081</v>
      </c>
      <c r="R32" s="805"/>
      <c r="S32" s="805"/>
      <c r="T32" s="805"/>
      <c r="U32" s="805"/>
      <c r="V32" s="805">
        <v>4018</v>
      </c>
      <c r="W32" s="805"/>
      <c r="X32" s="805"/>
      <c r="Y32" s="805"/>
      <c r="Z32" s="805"/>
      <c r="AA32" s="805">
        <v>63</v>
      </c>
      <c r="AB32" s="805"/>
      <c r="AC32" s="805"/>
      <c r="AD32" s="805"/>
      <c r="AE32" s="806"/>
      <c r="AF32" s="807">
        <v>716</v>
      </c>
      <c r="AG32" s="808"/>
      <c r="AH32" s="808"/>
      <c r="AI32" s="808"/>
      <c r="AJ32" s="809"/>
      <c r="AK32" s="877">
        <v>2275</v>
      </c>
      <c r="AL32" s="878"/>
      <c r="AM32" s="878"/>
      <c r="AN32" s="878"/>
      <c r="AO32" s="878"/>
      <c r="AP32" s="878">
        <v>47635</v>
      </c>
      <c r="AQ32" s="878"/>
      <c r="AR32" s="878"/>
      <c r="AS32" s="878"/>
      <c r="AT32" s="878"/>
      <c r="AU32" s="878">
        <v>33868</v>
      </c>
      <c r="AV32" s="878"/>
      <c r="AW32" s="878"/>
      <c r="AX32" s="878"/>
      <c r="AY32" s="878"/>
      <c r="AZ32" s="879" t="s">
        <v>605</v>
      </c>
      <c r="BA32" s="879"/>
      <c r="BB32" s="879"/>
      <c r="BC32" s="879"/>
      <c r="BD32" s="879"/>
      <c r="BE32" s="875" t="s">
        <v>411</v>
      </c>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1"/>
      <c r="DW32" s="832"/>
      <c r="DX32" s="832"/>
      <c r="DY32" s="832"/>
      <c r="DZ32" s="833"/>
      <c r="EA32" s="247"/>
    </row>
    <row r="33" spans="1:131" s="248" customFormat="1" ht="26.25" customHeight="1" x14ac:dyDescent="0.25">
      <c r="A33" s="267">
        <v>6</v>
      </c>
      <c r="B33" s="801" t="s">
        <v>412</v>
      </c>
      <c r="C33" s="802"/>
      <c r="D33" s="802"/>
      <c r="E33" s="802"/>
      <c r="F33" s="802"/>
      <c r="G33" s="802"/>
      <c r="H33" s="802"/>
      <c r="I33" s="802"/>
      <c r="J33" s="802"/>
      <c r="K33" s="802"/>
      <c r="L33" s="802"/>
      <c r="M33" s="802"/>
      <c r="N33" s="802"/>
      <c r="O33" s="802"/>
      <c r="P33" s="803"/>
      <c r="Q33" s="804">
        <v>8429</v>
      </c>
      <c r="R33" s="805"/>
      <c r="S33" s="805"/>
      <c r="T33" s="805"/>
      <c r="U33" s="805"/>
      <c r="V33" s="805">
        <v>8408</v>
      </c>
      <c r="W33" s="805"/>
      <c r="X33" s="805"/>
      <c r="Y33" s="805"/>
      <c r="Z33" s="805"/>
      <c r="AA33" s="805">
        <v>21</v>
      </c>
      <c r="AB33" s="805"/>
      <c r="AC33" s="805"/>
      <c r="AD33" s="805"/>
      <c r="AE33" s="806"/>
      <c r="AF33" s="807">
        <v>2395</v>
      </c>
      <c r="AG33" s="808"/>
      <c r="AH33" s="808"/>
      <c r="AI33" s="808"/>
      <c r="AJ33" s="809"/>
      <c r="AK33" s="877">
        <v>635</v>
      </c>
      <c r="AL33" s="878"/>
      <c r="AM33" s="878"/>
      <c r="AN33" s="878"/>
      <c r="AO33" s="878"/>
      <c r="AP33" s="878">
        <v>3229</v>
      </c>
      <c r="AQ33" s="878"/>
      <c r="AR33" s="878"/>
      <c r="AS33" s="878"/>
      <c r="AT33" s="878"/>
      <c r="AU33" s="878">
        <v>1882</v>
      </c>
      <c r="AV33" s="878"/>
      <c r="AW33" s="878"/>
      <c r="AX33" s="878"/>
      <c r="AY33" s="878"/>
      <c r="AZ33" s="879" t="s">
        <v>605</v>
      </c>
      <c r="BA33" s="879"/>
      <c r="BB33" s="879"/>
      <c r="BC33" s="879"/>
      <c r="BD33" s="879"/>
      <c r="BE33" s="875" t="s">
        <v>411</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1"/>
      <c r="DW33" s="832"/>
      <c r="DX33" s="832"/>
      <c r="DY33" s="832"/>
      <c r="DZ33" s="833"/>
      <c r="EA33" s="247"/>
    </row>
    <row r="34" spans="1:131" s="248" customFormat="1" ht="26.25" customHeight="1" x14ac:dyDescent="0.25">
      <c r="A34" s="267">
        <v>7</v>
      </c>
      <c r="B34" s="801" t="s">
        <v>413</v>
      </c>
      <c r="C34" s="802"/>
      <c r="D34" s="802"/>
      <c r="E34" s="802"/>
      <c r="F34" s="802"/>
      <c r="G34" s="802"/>
      <c r="H34" s="802"/>
      <c r="I34" s="802"/>
      <c r="J34" s="802"/>
      <c r="K34" s="802"/>
      <c r="L34" s="802"/>
      <c r="M34" s="802"/>
      <c r="N34" s="802"/>
      <c r="O34" s="802"/>
      <c r="P34" s="803"/>
      <c r="Q34" s="804">
        <v>71</v>
      </c>
      <c r="R34" s="805"/>
      <c r="S34" s="805"/>
      <c r="T34" s="805"/>
      <c r="U34" s="805"/>
      <c r="V34" s="805">
        <v>71</v>
      </c>
      <c r="W34" s="805"/>
      <c r="X34" s="805"/>
      <c r="Y34" s="805"/>
      <c r="Z34" s="805"/>
      <c r="AA34" s="805">
        <v>0</v>
      </c>
      <c r="AB34" s="805"/>
      <c r="AC34" s="805"/>
      <c r="AD34" s="805"/>
      <c r="AE34" s="806"/>
      <c r="AF34" s="807" t="s">
        <v>414</v>
      </c>
      <c r="AG34" s="808"/>
      <c r="AH34" s="808"/>
      <c r="AI34" s="808"/>
      <c r="AJ34" s="809"/>
      <c r="AK34" s="877">
        <v>1</v>
      </c>
      <c r="AL34" s="878"/>
      <c r="AM34" s="878"/>
      <c r="AN34" s="878"/>
      <c r="AO34" s="878"/>
      <c r="AP34" s="878">
        <v>1129</v>
      </c>
      <c r="AQ34" s="878"/>
      <c r="AR34" s="878"/>
      <c r="AS34" s="878"/>
      <c r="AT34" s="878"/>
      <c r="AU34" s="878" t="s">
        <v>612</v>
      </c>
      <c r="AV34" s="878"/>
      <c r="AW34" s="878"/>
      <c r="AX34" s="878"/>
      <c r="AY34" s="878"/>
      <c r="AZ34" s="879" t="s">
        <v>605</v>
      </c>
      <c r="BA34" s="879"/>
      <c r="BB34" s="879"/>
      <c r="BC34" s="879"/>
      <c r="BD34" s="879"/>
      <c r="BE34" s="875" t="s">
        <v>415</v>
      </c>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1"/>
      <c r="DW34" s="832"/>
      <c r="DX34" s="832"/>
      <c r="DY34" s="832"/>
      <c r="DZ34" s="833"/>
      <c r="EA34" s="247"/>
    </row>
    <row r="35" spans="1:131" s="248" customFormat="1" ht="26.25" customHeight="1" x14ac:dyDescent="0.2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1"/>
      <c r="DW35" s="832"/>
      <c r="DX35" s="832"/>
      <c r="DY35" s="832"/>
      <c r="DZ35" s="833"/>
      <c r="EA35" s="247"/>
    </row>
    <row r="36" spans="1:131" s="248" customFormat="1" ht="26.25" customHeight="1" x14ac:dyDescent="0.2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1"/>
      <c r="DW36" s="832"/>
      <c r="DX36" s="832"/>
      <c r="DY36" s="832"/>
      <c r="DZ36" s="833"/>
      <c r="EA36" s="247"/>
    </row>
    <row r="37" spans="1:131" s="248" customFormat="1" ht="26.25" customHeight="1" x14ac:dyDescent="0.2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1"/>
      <c r="DW37" s="832"/>
      <c r="DX37" s="832"/>
      <c r="DY37" s="832"/>
      <c r="DZ37" s="833"/>
      <c r="EA37" s="247"/>
    </row>
    <row r="38" spans="1:131" s="248" customFormat="1" ht="26.25" customHeight="1" x14ac:dyDescent="0.2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1"/>
      <c r="DW38" s="832"/>
      <c r="DX38" s="832"/>
      <c r="DY38" s="832"/>
      <c r="DZ38" s="833"/>
      <c r="EA38" s="247"/>
    </row>
    <row r="39" spans="1:131" s="248" customFormat="1" ht="26.25" customHeight="1" x14ac:dyDescent="0.2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1"/>
      <c r="DW39" s="832"/>
      <c r="DX39" s="832"/>
      <c r="DY39" s="832"/>
      <c r="DZ39" s="833"/>
      <c r="EA39" s="247"/>
    </row>
    <row r="40" spans="1:131" s="248" customFormat="1" ht="26.25" customHeight="1" x14ac:dyDescent="0.2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1"/>
      <c r="DW40" s="832"/>
      <c r="DX40" s="832"/>
      <c r="DY40" s="832"/>
      <c r="DZ40" s="833"/>
      <c r="EA40" s="247"/>
    </row>
    <row r="41" spans="1:131" s="248" customFormat="1" ht="26.25" customHeight="1" x14ac:dyDescent="0.2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1"/>
      <c r="DW41" s="832"/>
      <c r="DX41" s="832"/>
      <c r="DY41" s="832"/>
      <c r="DZ41" s="833"/>
      <c r="EA41" s="247"/>
    </row>
    <row r="42" spans="1:131" s="248" customFormat="1" ht="26.25" customHeight="1" x14ac:dyDescent="0.2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1"/>
      <c r="DW42" s="832"/>
      <c r="DX42" s="832"/>
      <c r="DY42" s="832"/>
      <c r="DZ42" s="833"/>
      <c r="EA42" s="247"/>
    </row>
    <row r="43" spans="1:131" s="248" customFormat="1" ht="26.25" customHeight="1" x14ac:dyDescent="0.2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1"/>
      <c r="DW43" s="832"/>
      <c r="DX43" s="832"/>
      <c r="DY43" s="832"/>
      <c r="DZ43" s="833"/>
      <c r="EA43" s="247"/>
    </row>
    <row r="44" spans="1:131" s="248" customFormat="1" ht="26.25" customHeight="1" x14ac:dyDescent="0.2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1"/>
      <c r="DW44" s="832"/>
      <c r="DX44" s="832"/>
      <c r="DY44" s="832"/>
      <c r="DZ44" s="833"/>
      <c r="EA44" s="247"/>
    </row>
    <row r="45" spans="1:131" s="248" customFormat="1" ht="26.25" customHeight="1" x14ac:dyDescent="0.2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1"/>
      <c r="DW45" s="832"/>
      <c r="DX45" s="832"/>
      <c r="DY45" s="832"/>
      <c r="DZ45" s="833"/>
      <c r="EA45" s="247"/>
    </row>
    <row r="46" spans="1:131" s="248" customFormat="1" ht="26.25" customHeight="1" x14ac:dyDescent="0.2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1"/>
      <c r="DW46" s="832"/>
      <c r="DX46" s="832"/>
      <c r="DY46" s="832"/>
      <c r="DZ46" s="833"/>
      <c r="EA46" s="247"/>
    </row>
    <row r="47" spans="1:131" s="248" customFormat="1" ht="26.25" customHeight="1" x14ac:dyDescent="0.2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1"/>
      <c r="DW47" s="832"/>
      <c r="DX47" s="832"/>
      <c r="DY47" s="832"/>
      <c r="DZ47" s="833"/>
      <c r="EA47" s="247"/>
    </row>
    <row r="48" spans="1:131" s="248" customFormat="1" ht="26.25" customHeight="1" x14ac:dyDescent="0.2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1"/>
      <c r="DW48" s="832"/>
      <c r="DX48" s="832"/>
      <c r="DY48" s="832"/>
      <c r="DZ48" s="833"/>
      <c r="EA48" s="247"/>
    </row>
    <row r="49" spans="1:131" s="248" customFormat="1" ht="26.25" customHeight="1" x14ac:dyDescent="0.2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1"/>
      <c r="DW49" s="832"/>
      <c r="DX49" s="832"/>
      <c r="DY49" s="832"/>
      <c r="DZ49" s="833"/>
      <c r="EA49" s="247"/>
    </row>
    <row r="50" spans="1:131" s="248" customFormat="1" ht="26.25" customHeight="1" x14ac:dyDescent="0.2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1"/>
      <c r="DW50" s="832"/>
      <c r="DX50" s="832"/>
      <c r="DY50" s="832"/>
      <c r="DZ50" s="833"/>
      <c r="EA50" s="247"/>
    </row>
    <row r="51" spans="1:131" s="248" customFormat="1" ht="26.25" customHeight="1" x14ac:dyDescent="0.2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1"/>
      <c r="DW51" s="832"/>
      <c r="DX51" s="832"/>
      <c r="DY51" s="832"/>
      <c r="DZ51" s="833"/>
      <c r="EA51" s="247"/>
    </row>
    <row r="52" spans="1:131" s="248" customFormat="1" ht="26.25" customHeight="1" x14ac:dyDescent="0.2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1"/>
      <c r="DW52" s="832"/>
      <c r="DX52" s="832"/>
      <c r="DY52" s="832"/>
      <c r="DZ52" s="833"/>
      <c r="EA52" s="247"/>
    </row>
    <row r="53" spans="1:131" s="248" customFormat="1" ht="26.25" customHeight="1" x14ac:dyDescent="0.2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1"/>
      <c r="DW53" s="832"/>
      <c r="DX53" s="832"/>
      <c r="DY53" s="832"/>
      <c r="DZ53" s="833"/>
      <c r="EA53" s="247"/>
    </row>
    <row r="54" spans="1:131" s="248" customFormat="1" ht="26.25" customHeight="1" x14ac:dyDescent="0.2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1"/>
      <c r="DW54" s="832"/>
      <c r="DX54" s="832"/>
      <c r="DY54" s="832"/>
      <c r="DZ54" s="833"/>
      <c r="EA54" s="247"/>
    </row>
    <row r="55" spans="1:131" s="248" customFormat="1" ht="26.25" customHeight="1" x14ac:dyDescent="0.2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1"/>
      <c r="DW55" s="832"/>
      <c r="DX55" s="832"/>
      <c r="DY55" s="832"/>
      <c r="DZ55" s="833"/>
      <c r="EA55" s="247"/>
    </row>
    <row r="56" spans="1:131" s="248" customFormat="1" ht="26.25" customHeight="1" x14ac:dyDescent="0.2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1"/>
      <c r="DW56" s="832"/>
      <c r="DX56" s="832"/>
      <c r="DY56" s="832"/>
      <c r="DZ56" s="833"/>
      <c r="EA56" s="247"/>
    </row>
    <row r="57" spans="1:131" s="248" customFormat="1" ht="26.25" customHeight="1" x14ac:dyDescent="0.2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1"/>
      <c r="DW57" s="832"/>
      <c r="DX57" s="832"/>
      <c r="DY57" s="832"/>
      <c r="DZ57" s="833"/>
      <c r="EA57" s="247"/>
    </row>
    <row r="58" spans="1:131" s="248" customFormat="1" ht="26.25" customHeight="1" x14ac:dyDescent="0.2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1"/>
      <c r="DW58" s="832"/>
      <c r="DX58" s="832"/>
      <c r="DY58" s="832"/>
      <c r="DZ58" s="833"/>
      <c r="EA58" s="247"/>
    </row>
    <row r="59" spans="1:131" s="248" customFormat="1" ht="26.25" customHeight="1" x14ac:dyDescent="0.2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1"/>
      <c r="DW59" s="832"/>
      <c r="DX59" s="832"/>
      <c r="DY59" s="832"/>
      <c r="DZ59" s="833"/>
      <c r="EA59" s="247"/>
    </row>
    <row r="60" spans="1:131" s="248" customFormat="1" ht="26.25" customHeight="1" x14ac:dyDescent="0.2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1"/>
      <c r="DW60" s="832"/>
      <c r="DX60" s="832"/>
      <c r="DY60" s="832"/>
      <c r="DZ60" s="833"/>
      <c r="EA60" s="247"/>
    </row>
    <row r="61" spans="1:131" s="248" customFormat="1" ht="26.25" customHeight="1" thickBot="1" x14ac:dyDescent="0.3">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1"/>
      <c r="DW61" s="832"/>
      <c r="DX61" s="832"/>
      <c r="DY61" s="832"/>
      <c r="DZ61" s="833"/>
      <c r="EA61" s="247"/>
    </row>
    <row r="62" spans="1:131" s="248" customFormat="1" ht="26.25" customHeight="1" x14ac:dyDescent="0.2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416</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1"/>
      <c r="DW62" s="832"/>
      <c r="DX62" s="832"/>
      <c r="DY62" s="832"/>
      <c r="DZ62" s="833"/>
      <c r="EA62" s="247"/>
    </row>
    <row r="63" spans="1:131" s="248" customFormat="1" ht="26.25" customHeight="1" thickBot="1" x14ac:dyDescent="0.3">
      <c r="A63" s="265" t="s">
        <v>393</v>
      </c>
      <c r="B63" s="837" t="s">
        <v>417</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5858</v>
      </c>
      <c r="AG63" s="889"/>
      <c r="AH63" s="889"/>
      <c r="AI63" s="889"/>
      <c r="AJ63" s="890"/>
      <c r="AK63" s="891"/>
      <c r="AL63" s="886"/>
      <c r="AM63" s="886"/>
      <c r="AN63" s="886"/>
      <c r="AO63" s="886"/>
      <c r="AP63" s="889">
        <v>54906</v>
      </c>
      <c r="AQ63" s="889"/>
      <c r="AR63" s="889"/>
      <c r="AS63" s="889"/>
      <c r="AT63" s="889"/>
      <c r="AU63" s="889">
        <v>35979</v>
      </c>
      <c r="AV63" s="889"/>
      <c r="AW63" s="889"/>
      <c r="AX63" s="889"/>
      <c r="AY63" s="889"/>
      <c r="AZ63" s="893"/>
      <c r="BA63" s="893"/>
      <c r="BB63" s="893"/>
      <c r="BC63" s="893"/>
      <c r="BD63" s="893"/>
      <c r="BE63" s="894"/>
      <c r="BF63" s="894"/>
      <c r="BG63" s="894"/>
      <c r="BH63" s="894"/>
      <c r="BI63" s="895"/>
      <c r="BJ63" s="896" t="s">
        <v>130</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1"/>
      <c r="DW63" s="832"/>
      <c r="DX63" s="832"/>
      <c r="DY63" s="832"/>
      <c r="DZ63" s="833"/>
      <c r="EA63" s="247"/>
    </row>
    <row r="64" spans="1:131" s="248" customFormat="1" ht="26.25" customHeight="1" x14ac:dyDescent="0.2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1"/>
      <c r="DW64" s="832"/>
      <c r="DX64" s="832"/>
      <c r="DY64" s="832"/>
      <c r="DZ64" s="833"/>
      <c r="EA64" s="247"/>
    </row>
    <row r="65" spans="1:131" s="248" customFormat="1" ht="26.25" customHeight="1" thickBot="1" x14ac:dyDescent="0.3">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1"/>
      <c r="DW65" s="832"/>
      <c r="DX65" s="832"/>
      <c r="DY65" s="832"/>
      <c r="DZ65" s="833"/>
      <c r="EA65" s="247"/>
    </row>
    <row r="66" spans="1:131" s="248" customFormat="1" ht="26.25" customHeight="1" x14ac:dyDescent="0.2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398</v>
      </c>
      <c r="W66" s="764"/>
      <c r="X66" s="764"/>
      <c r="Y66" s="764"/>
      <c r="Z66" s="765"/>
      <c r="AA66" s="763" t="s">
        <v>399</v>
      </c>
      <c r="AB66" s="764"/>
      <c r="AC66" s="764"/>
      <c r="AD66" s="764"/>
      <c r="AE66" s="765"/>
      <c r="AF66" s="899" t="s">
        <v>400</v>
      </c>
      <c r="AG66" s="860"/>
      <c r="AH66" s="860"/>
      <c r="AI66" s="860"/>
      <c r="AJ66" s="900"/>
      <c r="AK66" s="763" t="s">
        <v>421</v>
      </c>
      <c r="AL66" s="787"/>
      <c r="AM66" s="787"/>
      <c r="AN66" s="787"/>
      <c r="AO66" s="788"/>
      <c r="AP66" s="763" t="s">
        <v>422</v>
      </c>
      <c r="AQ66" s="764"/>
      <c r="AR66" s="764"/>
      <c r="AS66" s="764"/>
      <c r="AT66" s="765"/>
      <c r="AU66" s="763" t="s">
        <v>423</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3">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25">
      <c r="A68" s="259">
        <v>1</v>
      </c>
      <c r="B68" s="916" t="s">
        <v>587</v>
      </c>
      <c r="C68" s="917"/>
      <c r="D68" s="917"/>
      <c r="E68" s="917"/>
      <c r="F68" s="917"/>
      <c r="G68" s="917"/>
      <c r="H68" s="917"/>
      <c r="I68" s="917"/>
      <c r="J68" s="917"/>
      <c r="K68" s="917"/>
      <c r="L68" s="917"/>
      <c r="M68" s="917"/>
      <c r="N68" s="917"/>
      <c r="O68" s="917"/>
      <c r="P68" s="918"/>
      <c r="Q68" s="919">
        <v>36</v>
      </c>
      <c r="R68" s="913"/>
      <c r="S68" s="913"/>
      <c r="T68" s="913"/>
      <c r="U68" s="913"/>
      <c r="V68" s="913">
        <v>36</v>
      </c>
      <c r="W68" s="913"/>
      <c r="X68" s="913"/>
      <c r="Y68" s="913"/>
      <c r="Z68" s="913"/>
      <c r="AA68" s="913" t="s">
        <v>612</v>
      </c>
      <c r="AB68" s="913"/>
      <c r="AC68" s="913"/>
      <c r="AD68" s="913"/>
      <c r="AE68" s="913"/>
      <c r="AF68" s="913" t="s">
        <v>612</v>
      </c>
      <c r="AG68" s="913"/>
      <c r="AH68" s="913"/>
      <c r="AI68" s="913"/>
      <c r="AJ68" s="913"/>
      <c r="AK68" s="913">
        <v>20</v>
      </c>
      <c r="AL68" s="913"/>
      <c r="AM68" s="913"/>
      <c r="AN68" s="913"/>
      <c r="AO68" s="913"/>
      <c r="AP68" s="913" t="s">
        <v>605</v>
      </c>
      <c r="AQ68" s="913"/>
      <c r="AR68" s="913"/>
      <c r="AS68" s="913"/>
      <c r="AT68" s="913"/>
      <c r="AU68" s="913" t="s">
        <v>605</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25">
      <c r="A69" s="262">
        <v>2</v>
      </c>
      <c r="B69" s="920" t="s">
        <v>588</v>
      </c>
      <c r="C69" s="921"/>
      <c r="D69" s="921"/>
      <c r="E69" s="921"/>
      <c r="F69" s="921"/>
      <c r="G69" s="921"/>
      <c r="H69" s="921"/>
      <c r="I69" s="921"/>
      <c r="J69" s="921"/>
      <c r="K69" s="921"/>
      <c r="L69" s="921"/>
      <c r="M69" s="921"/>
      <c r="N69" s="921"/>
      <c r="O69" s="921"/>
      <c r="P69" s="922"/>
      <c r="Q69" s="923">
        <v>62</v>
      </c>
      <c r="R69" s="878"/>
      <c r="S69" s="878"/>
      <c r="T69" s="878"/>
      <c r="U69" s="878"/>
      <c r="V69" s="878">
        <v>61</v>
      </c>
      <c r="W69" s="878"/>
      <c r="X69" s="878"/>
      <c r="Y69" s="878"/>
      <c r="Z69" s="878"/>
      <c r="AA69" s="878">
        <v>0</v>
      </c>
      <c r="AB69" s="878"/>
      <c r="AC69" s="878"/>
      <c r="AD69" s="878"/>
      <c r="AE69" s="878"/>
      <c r="AF69" s="878">
        <v>0</v>
      </c>
      <c r="AG69" s="878"/>
      <c r="AH69" s="878"/>
      <c r="AI69" s="878"/>
      <c r="AJ69" s="878"/>
      <c r="AK69" s="878" t="s">
        <v>605</v>
      </c>
      <c r="AL69" s="878"/>
      <c r="AM69" s="878"/>
      <c r="AN69" s="878"/>
      <c r="AO69" s="878"/>
      <c r="AP69" s="878" t="s">
        <v>605</v>
      </c>
      <c r="AQ69" s="878"/>
      <c r="AR69" s="878"/>
      <c r="AS69" s="878"/>
      <c r="AT69" s="878"/>
      <c r="AU69" s="878" t="s">
        <v>605</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25">
      <c r="A70" s="262">
        <v>3</v>
      </c>
      <c r="B70" s="920" t="s">
        <v>589</v>
      </c>
      <c r="C70" s="921"/>
      <c r="D70" s="921"/>
      <c r="E70" s="921"/>
      <c r="F70" s="921"/>
      <c r="G70" s="921"/>
      <c r="H70" s="921"/>
      <c r="I70" s="921"/>
      <c r="J70" s="921"/>
      <c r="K70" s="921"/>
      <c r="L70" s="921"/>
      <c r="M70" s="921"/>
      <c r="N70" s="921"/>
      <c r="O70" s="921"/>
      <c r="P70" s="922"/>
      <c r="Q70" s="923">
        <v>151</v>
      </c>
      <c r="R70" s="878"/>
      <c r="S70" s="878"/>
      <c r="T70" s="878"/>
      <c r="U70" s="878"/>
      <c r="V70" s="878">
        <v>144</v>
      </c>
      <c r="W70" s="878"/>
      <c r="X70" s="878"/>
      <c r="Y70" s="878"/>
      <c r="Z70" s="878"/>
      <c r="AA70" s="878">
        <v>7</v>
      </c>
      <c r="AB70" s="878"/>
      <c r="AC70" s="878"/>
      <c r="AD70" s="878"/>
      <c r="AE70" s="878"/>
      <c r="AF70" s="878">
        <v>7</v>
      </c>
      <c r="AG70" s="878"/>
      <c r="AH70" s="878"/>
      <c r="AI70" s="878"/>
      <c r="AJ70" s="878"/>
      <c r="AK70" s="878" t="s">
        <v>605</v>
      </c>
      <c r="AL70" s="878"/>
      <c r="AM70" s="878"/>
      <c r="AN70" s="878"/>
      <c r="AO70" s="878"/>
      <c r="AP70" s="878" t="s">
        <v>605</v>
      </c>
      <c r="AQ70" s="878"/>
      <c r="AR70" s="878"/>
      <c r="AS70" s="878"/>
      <c r="AT70" s="878"/>
      <c r="AU70" s="878" t="s">
        <v>605</v>
      </c>
      <c r="AV70" s="878"/>
      <c r="AW70" s="878"/>
      <c r="AX70" s="878"/>
      <c r="AY70" s="878"/>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25">
      <c r="A71" s="262">
        <v>4</v>
      </c>
      <c r="B71" s="920" t="s">
        <v>590</v>
      </c>
      <c r="C71" s="921"/>
      <c r="D71" s="921"/>
      <c r="E71" s="921"/>
      <c r="F71" s="921"/>
      <c r="G71" s="921"/>
      <c r="H71" s="921"/>
      <c r="I71" s="921"/>
      <c r="J71" s="921"/>
      <c r="K71" s="921"/>
      <c r="L71" s="921"/>
      <c r="M71" s="921"/>
      <c r="N71" s="921"/>
      <c r="O71" s="921"/>
      <c r="P71" s="922"/>
      <c r="Q71" s="923">
        <v>100</v>
      </c>
      <c r="R71" s="878"/>
      <c r="S71" s="878"/>
      <c r="T71" s="878"/>
      <c r="U71" s="878"/>
      <c r="V71" s="878">
        <v>98</v>
      </c>
      <c r="W71" s="878"/>
      <c r="X71" s="878"/>
      <c r="Y71" s="878"/>
      <c r="Z71" s="878"/>
      <c r="AA71" s="878">
        <v>2</v>
      </c>
      <c r="AB71" s="878"/>
      <c r="AC71" s="878"/>
      <c r="AD71" s="878"/>
      <c r="AE71" s="878"/>
      <c r="AF71" s="878">
        <v>2</v>
      </c>
      <c r="AG71" s="878"/>
      <c r="AH71" s="878"/>
      <c r="AI71" s="878"/>
      <c r="AJ71" s="878"/>
      <c r="AK71" s="878" t="s">
        <v>612</v>
      </c>
      <c r="AL71" s="878"/>
      <c r="AM71" s="878"/>
      <c r="AN71" s="878"/>
      <c r="AO71" s="878"/>
      <c r="AP71" s="878">
        <v>6</v>
      </c>
      <c r="AQ71" s="878"/>
      <c r="AR71" s="878"/>
      <c r="AS71" s="878"/>
      <c r="AT71" s="878"/>
      <c r="AU71" s="878" t="s">
        <v>612</v>
      </c>
      <c r="AV71" s="878"/>
      <c r="AW71" s="878"/>
      <c r="AX71" s="878"/>
      <c r="AY71" s="878"/>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25">
      <c r="A72" s="262">
        <v>5</v>
      </c>
      <c r="B72" s="920" t="s">
        <v>591</v>
      </c>
      <c r="C72" s="921"/>
      <c r="D72" s="921"/>
      <c r="E72" s="921"/>
      <c r="F72" s="921"/>
      <c r="G72" s="921"/>
      <c r="H72" s="921"/>
      <c r="I72" s="921"/>
      <c r="J72" s="921"/>
      <c r="K72" s="921"/>
      <c r="L72" s="921"/>
      <c r="M72" s="921"/>
      <c r="N72" s="921"/>
      <c r="O72" s="921"/>
      <c r="P72" s="922"/>
      <c r="Q72" s="923">
        <v>533</v>
      </c>
      <c r="R72" s="878"/>
      <c r="S72" s="878"/>
      <c r="T72" s="878"/>
      <c r="U72" s="878"/>
      <c r="V72" s="878">
        <v>533</v>
      </c>
      <c r="W72" s="878"/>
      <c r="X72" s="878"/>
      <c r="Y72" s="878"/>
      <c r="Z72" s="878"/>
      <c r="AA72" s="878">
        <v>0</v>
      </c>
      <c r="AB72" s="878"/>
      <c r="AC72" s="878"/>
      <c r="AD72" s="878"/>
      <c r="AE72" s="878"/>
      <c r="AF72" s="878">
        <v>0</v>
      </c>
      <c r="AG72" s="878"/>
      <c r="AH72" s="878"/>
      <c r="AI72" s="878"/>
      <c r="AJ72" s="878"/>
      <c r="AK72" s="878" t="s">
        <v>605</v>
      </c>
      <c r="AL72" s="878"/>
      <c r="AM72" s="878"/>
      <c r="AN72" s="878"/>
      <c r="AO72" s="878"/>
      <c r="AP72" s="878">
        <v>189</v>
      </c>
      <c r="AQ72" s="878"/>
      <c r="AR72" s="878"/>
      <c r="AS72" s="878"/>
      <c r="AT72" s="878"/>
      <c r="AU72" s="878">
        <v>96</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25">
      <c r="A73" s="262">
        <v>6</v>
      </c>
      <c r="B73" s="920" t="s">
        <v>592</v>
      </c>
      <c r="C73" s="921"/>
      <c r="D73" s="921"/>
      <c r="E73" s="921"/>
      <c r="F73" s="921"/>
      <c r="G73" s="921"/>
      <c r="H73" s="921"/>
      <c r="I73" s="921"/>
      <c r="J73" s="921"/>
      <c r="K73" s="921"/>
      <c r="L73" s="921"/>
      <c r="M73" s="921"/>
      <c r="N73" s="921"/>
      <c r="O73" s="921"/>
      <c r="P73" s="922"/>
      <c r="Q73" s="923">
        <v>2</v>
      </c>
      <c r="R73" s="878"/>
      <c r="S73" s="878"/>
      <c r="T73" s="878"/>
      <c r="U73" s="878"/>
      <c r="V73" s="878">
        <v>2</v>
      </c>
      <c r="W73" s="878"/>
      <c r="X73" s="878"/>
      <c r="Y73" s="878"/>
      <c r="Z73" s="878"/>
      <c r="AA73" s="878">
        <v>0</v>
      </c>
      <c r="AB73" s="878"/>
      <c r="AC73" s="878"/>
      <c r="AD73" s="878"/>
      <c r="AE73" s="878"/>
      <c r="AF73" s="878">
        <v>0</v>
      </c>
      <c r="AG73" s="878"/>
      <c r="AH73" s="878"/>
      <c r="AI73" s="878"/>
      <c r="AJ73" s="878"/>
      <c r="AK73" s="878" t="s">
        <v>606</v>
      </c>
      <c r="AL73" s="878"/>
      <c r="AM73" s="878"/>
      <c r="AN73" s="878"/>
      <c r="AO73" s="878"/>
      <c r="AP73" s="878" t="s">
        <v>606</v>
      </c>
      <c r="AQ73" s="878"/>
      <c r="AR73" s="878"/>
      <c r="AS73" s="878"/>
      <c r="AT73" s="878"/>
      <c r="AU73" s="878" t="s">
        <v>606</v>
      </c>
      <c r="AV73" s="878"/>
      <c r="AW73" s="878"/>
      <c r="AX73" s="878"/>
      <c r="AY73" s="878"/>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25">
      <c r="A74" s="262">
        <v>7</v>
      </c>
      <c r="B74" s="920" t="s">
        <v>593</v>
      </c>
      <c r="C74" s="921"/>
      <c r="D74" s="921"/>
      <c r="E74" s="921"/>
      <c r="F74" s="921"/>
      <c r="G74" s="921"/>
      <c r="H74" s="921"/>
      <c r="I74" s="921"/>
      <c r="J74" s="921"/>
      <c r="K74" s="921"/>
      <c r="L74" s="921"/>
      <c r="M74" s="921"/>
      <c r="N74" s="921"/>
      <c r="O74" s="921"/>
      <c r="P74" s="922"/>
      <c r="Q74" s="923">
        <v>541</v>
      </c>
      <c r="R74" s="878"/>
      <c r="S74" s="878"/>
      <c r="T74" s="878"/>
      <c r="U74" s="878"/>
      <c r="V74" s="878">
        <v>532</v>
      </c>
      <c r="W74" s="878"/>
      <c r="X74" s="878"/>
      <c r="Y74" s="878"/>
      <c r="Z74" s="878"/>
      <c r="AA74" s="878">
        <v>9</v>
      </c>
      <c r="AB74" s="878"/>
      <c r="AC74" s="878"/>
      <c r="AD74" s="878"/>
      <c r="AE74" s="878"/>
      <c r="AF74" s="878">
        <v>9</v>
      </c>
      <c r="AG74" s="878"/>
      <c r="AH74" s="878"/>
      <c r="AI74" s="878"/>
      <c r="AJ74" s="878"/>
      <c r="AK74" s="878" t="s">
        <v>612</v>
      </c>
      <c r="AL74" s="878"/>
      <c r="AM74" s="878"/>
      <c r="AN74" s="878"/>
      <c r="AO74" s="878"/>
      <c r="AP74" s="878" t="s">
        <v>612</v>
      </c>
      <c r="AQ74" s="878"/>
      <c r="AR74" s="878"/>
      <c r="AS74" s="878"/>
      <c r="AT74" s="878"/>
      <c r="AU74" s="878" t="s">
        <v>612</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25">
      <c r="A75" s="262">
        <v>8</v>
      </c>
      <c r="B75" s="920" t="s">
        <v>594</v>
      </c>
      <c r="C75" s="921"/>
      <c r="D75" s="921"/>
      <c r="E75" s="921"/>
      <c r="F75" s="921"/>
      <c r="G75" s="921"/>
      <c r="H75" s="921"/>
      <c r="I75" s="921"/>
      <c r="J75" s="921"/>
      <c r="K75" s="921"/>
      <c r="L75" s="921"/>
      <c r="M75" s="921"/>
      <c r="N75" s="921"/>
      <c r="O75" s="921"/>
      <c r="P75" s="922"/>
      <c r="Q75" s="926">
        <v>162804</v>
      </c>
      <c r="R75" s="927"/>
      <c r="S75" s="927"/>
      <c r="T75" s="927"/>
      <c r="U75" s="877"/>
      <c r="V75" s="928">
        <v>160662</v>
      </c>
      <c r="W75" s="927"/>
      <c r="X75" s="927"/>
      <c r="Y75" s="927"/>
      <c r="Z75" s="877"/>
      <c r="AA75" s="928">
        <v>2142</v>
      </c>
      <c r="AB75" s="927"/>
      <c r="AC75" s="927"/>
      <c r="AD75" s="927"/>
      <c r="AE75" s="877"/>
      <c r="AF75" s="928">
        <v>2142</v>
      </c>
      <c r="AG75" s="927"/>
      <c r="AH75" s="927"/>
      <c r="AI75" s="927"/>
      <c r="AJ75" s="877"/>
      <c r="AK75" s="928">
        <v>365</v>
      </c>
      <c r="AL75" s="927"/>
      <c r="AM75" s="927"/>
      <c r="AN75" s="927"/>
      <c r="AO75" s="877"/>
      <c r="AP75" s="878" t="s">
        <v>612</v>
      </c>
      <c r="AQ75" s="878"/>
      <c r="AR75" s="878"/>
      <c r="AS75" s="878"/>
      <c r="AT75" s="878"/>
      <c r="AU75" s="878" t="s">
        <v>612</v>
      </c>
      <c r="AV75" s="878"/>
      <c r="AW75" s="878"/>
      <c r="AX75" s="878"/>
      <c r="AY75" s="878"/>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25">
      <c r="A76" s="262">
        <v>9</v>
      </c>
      <c r="B76" s="920" t="s">
        <v>595</v>
      </c>
      <c r="C76" s="921"/>
      <c r="D76" s="921"/>
      <c r="E76" s="921"/>
      <c r="F76" s="921"/>
      <c r="G76" s="921"/>
      <c r="H76" s="921"/>
      <c r="I76" s="921"/>
      <c r="J76" s="921"/>
      <c r="K76" s="921"/>
      <c r="L76" s="921"/>
      <c r="M76" s="921"/>
      <c r="N76" s="921"/>
      <c r="O76" s="921"/>
      <c r="P76" s="922"/>
      <c r="Q76" s="926">
        <v>7</v>
      </c>
      <c r="R76" s="927"/>
      <c r="S76" s="927"/>
      <c r="T76" s="927"/>
      <c r="U76" s="877"/>
      <c r="V76" s="928">
        <v>3</v>
      </c>
      <c r="W76" s="927"/>
      <c r="X76" s="927"/>
      <c r="Y76" s="927"/>
      <c r="Z76" s="877"/>
      <c r="AA76" s="928">
        <v>4</v>
      </c>
      <c r="AB76" s="927"/>
      <c r="AC76" s="927"/>
      <c r="AD76" s="927"/>
      <c r="AE76" s="877"/>
      <c r="AF76" s="928">
        <v>4</v>
      </c>
      <c r="AG76" s="927"/>
      <c r="AH76" s="927"/>
      <c r="AI76" s="927"/>
      <c r="AJ76" s="877"/>
      <c r="AK76" s="928" t="s">
        <v>612</v>
      </c>
      <c r="AL76" s="927"/>
      <c r="AM76" s="927"/>
      <c r="AN76" s="927"/>
      <c r="AO76" s="877"/>
      <c r="AP76" s="878" t="s">
        <v>612</v>
      </c>
      <c r="AQ76" s="878"/>
      <c r="AR76" s="878"/>
      <c r="AS76" s="878"/>
      <c r="AT76" s="878"/>
      <c r="AU76" s="878" t="s">
        <v>612</v>
      </c>
      <c r="AV76" s="878"/>
      <c r="AW76" s="878"/>
      <c r="AX76" s="878"/>
      <c r="AY76" s="878"/>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25">
      <c r="A77" s="262">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25">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25">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25">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2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2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2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2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2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2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2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3">
      <c r="A88" s="265" t="s">
        <v>393</v>
      </c>
      <c r="B88" s="837" t="s">
        <v>424</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2164</v>
      </c>
      <c r="AG88" s="889"/>
      <c r="AH88" s="889"/>
      <c r="AI88" s="889"/>
      <c r="AJ88" s="889"/>
      <c r="AK88" s="886"/>
      <c r="AL88" s="886"/>
      <c r="AM88" s="886"/>
      <c r="AN88" s="886"/>
      <c r="AO88" s="886"/>
      <c r="AP88" s="889">
        <v>195</v>
      </c>
      <c r="AQ88" s="889"/>
      <c r="AR88" s="889"/>
      <c r="AS88" s="889"/>
      <c r="AT88" s="889"/>
      <c r="AU88" s="889">
        <v>96</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2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2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2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2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2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2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2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2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2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2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2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2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2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3">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425</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1313</v>
      </c>
      <c r="CS102" s="897"/>
      <c r="CT102" s="897"/>
      <c r="CU102" s="897"/>
      <c r="CV102" s="940"/>
      <c r="CW102" s="939">
        <v>1520</v>
      </c>
      <c r="CX102" s="897"/>
      <c r="CY102" s="897"/>
      <c r="CZ102" s="897"/>
      <c r="DA102" s="940"/>
      <c r="DB102" s="939">
        <v>0</v>
      </c>
      <c r="DC102" s="897"/>
      <c r="DD102" s="897"/>
      <c r="DE102" s="897"/>
      <c r="DF102" s="940"/>
      <c r="DG102" s="939">
        <v>0</v>
      </c>
      <c r="DH102" s="897"/>
      <c r="DI102" s="897"/>
      <c r="DJ102" s="897"/>
      <c r="DK102" s="940"/>
      <c r="DL102" s="939">
        <v>447</v>
      </c>
      <c r="DM102" s="897"/>
      <c r="DN102" s="897"/>
      <c r="DO102" s="897"/>
      <c r="DP102" s="940"/>
      <c r="DQ102" s="939">
        <v>175</v>
      </c>
      <c r="DR102" s="897"/>
      <c r="DS102" s="897"/>
      <c r="DT102" s="897"/>
      <c r="DU102" s="940"/>
      <c r="DV102" s="963"/>
      <c r="DW102" s="964"/>
      <c r="DX102" s="964"/>
      <c r="DY102" s="964"/>
      <c r="DZ102" s="965"/>
      <c r="EA102" s="247"/>
    </row>
    <row r="103" spans="1:131" s="248" customFormat="1" ht="26.25" customHeight="1" x14ac:dyDescent="0.2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2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2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3">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2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310</v>
      </c>
      <c r="AG109" s="942"/>
      <c r="AH109" s="942"/>
      <c r="AI109" s="942"/>
      <c r="AJ109" s="943"/>
      <c r="AK109" s="941" t="s">
        <v>309</v>
      </c>
      <c r="AL109" s="942"/>
      <c r="AM109" s="942"/>
      <c r="AN109" s="942"/>
      <c r="AO109" s="943"/>
      <c r="AP109" s="941" t="s">
        <v>434</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310</v>
      </c>
      <c r="BW109" s="942"/>
      <c r="BX109" s="942"/>
      <c r="BY109" s="942"/>
      <c r="BZ109" s="943"/>
      <c r="CA109" s="941" t="s">
        <v>309</v>
      </c>
      <c r="CB109" s="942"/>
      <c r="CC109" s="942"/>
      <c r="CD109" s="942"/>
      <c r="CE109" s="943"/>
      <c r="CF109" s="962" t="s">
        <v>434</v>
      </c>
      <c r="CG109" s="962"/>
      <c r="CH109" s="962"/>
      <c r="CI109" s="962"/>
      <c r="CJ109" s="962"/>
      <c r="CK109" s="941" t="s">
        <v>435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310</v>
      </c>
      <c r="DM109" s="942"/>
      <c r="DN109" s="942"/>
      <c r="DO109" s="942"/>
      <c r="DP109" s="943"/>
      <c r="DQ109" s="941" t="s">
        <v>309</v>
      </c>
      <c r="DR109" s="942"/>
      <c r="DS109" s="942"/>
      <c r="DT109" s="942"/>
      <c r="DU109" s="943"/>
      <c r="DV109" s="941" t="s">
        <v>434</v>
      </c>
      <c r="DW109" s="942"/>
      <c r="DX109" s="942"/>
      <c r="DY109" s="942"/>
      <c r="DZ109" s="944"/>
    </row>
    <row r="110" spans="1:131" s="247" customFormat="1" ht="26.25" customHeight="1" x14ac:dyDescent="0.25">
      <c r="A110" s="945" t="s">
        <v>436</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6419217</v>
      </c>
      <c r="AB110" s="949"/>
      <c r="AC110" s="949"/>
      <c r="AD110" s="949"/>
      <c r="AE110" s="950"/>
      <c r="AF110" s="951">
        <v>6174905</v>
      </c>
      <c r="AG110" s="949"/>
      <c r="AH110" s="949"/>
      <c r="AI110" s="949"/>
      <c r="AJ110" s="950"/>
      <c r="AK110" s="951">
        <v>5866397</v>
      </c>
      <c r="AL110" s="949"/>
      <c r="AM110" s="949"/>
      <c r="AN110" s="949"/>
      <c r="AO110" s="950"/>
      <c r="AP110" s="952">
        <v>27</v>
      </c>
      <c r="AQ110" s="953"/>
      <c r="AR110" s="953"/>
      <c r="AS110" s="953"/>
      <c r="AT110" s="954"/>
      <c r="AU110" s="955" t="s">
        <v>73</v>
      </c>
      <c r="AV110" s="956"/>
      <c r="AW110" s="956"/>
      <c r="AX110" s="956"/>
      <c r="AY110" s="956"/>
      <c r="AZ110" s="997" t="s">
        <v>437</v>
      </c>
      <c r="BA110" s="946"/>
      <c r="BB110" s="946"/>
      <c r="BC110" s="946"/>
      <c r="BD110" s="946"/>
      <c r="BE110" s="946"/>
      <c r="BF110" s="946"/>
      <c r="BG110" s="946"/>
      <c r="BH110" s="946"/>
      <c r="BI110" s="946"/>
      <c r="BJ110" s="946"/>
      <c r="BK110" s="946"/>
      <c r="BL110" s="946"/>
      <c r="BM110" s="946"/>
      <c r="BN110" s="946"/>
      <c r="BO110" s="946"/>
      <c r="BP110" s="947"/>
      <c r="BQ110" s="983">
        <v>65507404</v>
      </c>
      <c r="BR110" s="984"/>
      <c r="BS110" s="984"/>
      <c r="BT110" s="984"/>
      <c r="BU110" s="984"/>
      <c r="BV110" s="984">
        <v>65487321</v>
      </c>
      <c r="BW110" s="984"/>
      <c r="BX110" s="984"/>
      <c r="BY110" s="984"/>
      <c r="BZ110" s="984"/>
      <c r="CA110" s="984">
        <v>64992452</v>
      </c>
      <c r="CB110" s="984"/>
      <c r="CC110" s="984"/>
      <c r="CD110" s="984"/>
      <c r="CE110" s="984"/>
      <c r="CF110" s="998">
        <v>299.5</v>
      </c>
      <c r="CG110" s="999"/>
      <c r="CH110" s="999"/>
      <c r="CI110" s="999"/>
      <c r="CJ110" s="999"/>
      <c r="CK110" s="1000" t="s">
        <v>438</v>
      </c>
      <c r="CL110" s="1001"/>
      <c r="CM110" s="980" t="s">
        <v>439</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130</v>
      </c>
      <c r="DH110" s="984"/>
      <c r="DI110" s="984"/>
      <c r="DJ110" s="984"/>
      <c r="DK110" s="984"/>
      <c r="DL110" s="984" t="s">
        <v>440</v>
      </c>
      <c r="DM110" s="984"/>
      <c r="DN110" s="984"/>
      <c r="DO110" s="984"/>
      <c r="DP110" s="984"/>
      <c r="DQ110" s="984" t="s">
        <v>130</v>
      </c>
      <c r="DR110" s="984"/>
      <c r="DS110" s="984"/>
      <c r="DT110" s="984"/>
      <c r="DU110" s="984"/>
      <c r="DV110" s="985" t="s">
        <v>441</v>
      </c>
      <c r="DW110" s="985"/>
      <c r="DX110" s="985"/>
      <c r="DY110" s="985"/>
      <c r="DZ110" s="986"/>
    </row>
    <row r="111" spans="1:131" s="247" customFormat="1" ht="26.25" customHeight="1" x14ac:dyDescent="0.25">
      <c r="A111" s="987" t="s">
        <v>442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443</v>
      </c>
      <c r="AB111" s="991"/>
      <c r="AC111" s="991"/>
      <c r="AD111" s="991"/>
      <c r="AE111" s="992"/>
      <c r="AF111" s="993" t="s">
        <v>130</v>
      </c>
      <c r="AG111" s="991"/>
      <c r="AH111" s="991"/>
      <c r="AI111" s="991"/>
      <c r="AJ111" s="992"/>
      <c r="AK111" s="993" t="s">
        <v>444</v>
      </c>
      <c r="AL111" s="991"/>
      <c r="AM111" s="991"/>
      <c r="AN111" s="991"/>
      <c r="AO111" s="992"/>
      <c r="AP111" s="994" t="s">
        <v>444</v>
      </c>
      <c r="AQ111" s="995"/>
      <c r="AR111" s="995"/>
      <c r="AS111" s="995"/>
      <c r="AT111" s="996"/>
      <c r="AU111" s="957"/>
      <c r="AV111" s="958"/>
      <c r="AW111" s="958"/>
      <c r="AX111" s="958"/>
      <c r="AY111" s="958"/>
      <c r="AZ111" s="1006" t="s">
        <v>445</v>
      </c>
      <c r="BA111" s="1007"/>
      <c r="BB111" s="1007"/>
      <c r="BC111" s="1007"/>
      <c r="BD111" s="1007"/>
      <c r="BE111" s="1007"/>
      <c r="BF111" s="1007"/>
      <c r="BG111" s="1007"/>
      <c r="BH111" s="1007"/>
      <c r="BI111" s="1007"/>
      <c r="BJ111" s="1007"/>
      <c r="BK111" s="1007"/>
      <c r="BL111" s="1007"/>
      <c r="BM111" s="1007"/>
      <c r="BN111" s="1007"/>
      <c r="BO111" s="1007"/>
      <c r="BP111" s="1008"/>
      <c r="BQ111" s="976">
        <v>1534731</v>
      </c>
      <c r="BR111" s="977"/>
      <c r="BS111" s="977"/>
      <c r="BT111" s="977"/>
      <c r="BU111" s="977"/>
      <c r="BV111" s="977">
        <v>1400420</v>
      </c>
      <c r="BW111" s="977"/>
      <c r="BX111" s="977"/>
      <c r="BY111" s="977"/>
      <c r="BZ111" s="977"/>
      <c r="CA111" s="977">
        <v>1639236</v>
      </c>
      <c r="CB111" s="977"/>
      <c r="CC111" s="977"/>
      <c r="CD111" s="977"/>
      <c r="CE111" s="977"/>
      <c r="CF111" s="971">
        <v>7.6</v>
      </c>
      <c r="CG111" s="972"/>
      <c r="CH111" s="972"/>
      <c r="CI111" s="972"/>
      <c r="CJ111" s="972"/>
      <c r="CK111" s="1002"/>
      <c r="CL111" s="1003"/>
      <c r="CM111" s="973" t="s">
        <v>446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447</v>
      </c>
      <c r="DH111" s="977"/>
      <c r="DI111" s="977"/>
      <c r="DJ111" s="977"/>
      <c r="DK111" s="977"/>
      <c r="DL111" s="977" t="s">
        <v>130</v>
      </c>
      <c r="DM111" s="977"/>
      <c r="DN111" s="977"/>
      <c r="DO111" s="977"/>
      <c r="DP111" s="977"/>
      <c r="DQ111" s="977" t="s">
        <v>130</v>
      </c>
      <c r="DR111" s="977"/>
      <c r="DS111" s="977"/>
      <c r="DT111" s="977"/>
      <c r="DU111" s="977"/>
      <c r="DV111" s="978" t="s">
        <v>130</v>
      </c>
      <c r="DW111" s="978"/>
      <c r="DX111" s="978"/>
      <c r="DY111" s="978"/>
      <c r="DZ111" s="979"/>
    </row>
    <row r="112" spans="1:131" s="247" customFormat="1" ht="26.25" customHeight="1" x14ac:dyDescent="0.25">
      <c r="A112" s="1009" t="s">
        <v>448</v>
      </c>
      <c r="B112" s="1010"/>
      <c r="C112" s="1007" t="s">
        <v>449</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443</v>
      </c>
      <c r="AB112" s="1016"/>
      <c r="AC112" s="1016"/>
      <c r="AD112" s="1016"/>
      <c r="AE112" s="1017"/>
      <c r="AF112" s="1018" t="s">
        <v>450</v>
      </c>
      <c r="AG112" s="1016"/>
      <c r="AH112" s="1016"/>
      <c r="AI112" s="1016"/>
      <c r="AJ112" s="1017"/>
      <c r="AK112" s="1018" t="s">
        <v>130</v>
      </c>
      <c r="AL112" s="1016"/>
      <c r="AM112" s="1016"/>
      <c r="AN112" s="1016"/>
      <c r="AO112" s="1017"/>
      <c r="AP112" s="1019" t="s">
        <v>441</v>
      </c>
      <c r="AQ112" s="1020"/>
      <c r="AR112" s="1020"/>
      <c r="AS112" s="1020"/>
      <c r="AT112" s="1021"/>
      <c r="AU112" s="957"/>
      <c r="AV112" s="958"/>
      <c r="AW112" s="958"/>
      <c r="AX112" s="958"/>
      <c r="AY112" s="958"/>
      <c r="AZ112" s="1006" t="s">
        <v>451</v>
      </c>
      <c r="BA112" s="1007"/>
      <c r="BB112" s="1007"/>
      <c r="BC112" s="1007"/>
      <c r="BD112" s="1007"/>
      <c r="BE112" s="1007"/>
      <c r="BF112" s="1007"/>
      <c r="BG112" s="1007"/>
      <c r="BH112" s="1007"/>
      <c r="BI112" s="1007"/>
      <c r="BJ112" s="1007"/>
      <c r="BK112" s="1007"/>
      <c r="BL112" s="1007"/>
      <c r="BM112" s="1007"/>
      <c r="BN112" s="1007"/>
      <c r="BO112" s="1007"/>
      <c r="BP112" s="1008"/>
      <c r="BQ112" s="976">
        <v>37685237</v>
      </c>
      <c r="BR112" s="977"/>
      <c r="BS112" s="977"/>
      <c r="BT112" s="977"/>
      <c r="BU112" s="977"/>
      <c r="BV112" s="977">
        <v>37181903</v>
      </c>
      <c r="BW112" s="977"/>
      <c r="BX112" s="977"/>
      <c r="BY112" s="977"/>
      <c r="BZ112" s="977"/>
      <c r="CA112" s="977">
        <v>35979785</v>
      </c>
      <c r="CB112" s="977"/>
      <c r="CC112" s="977"/>
      <c r="CD112" s="977"/>
      <c r="CE112" s="977"/>
      <c r="CF112" s="971">
        <v>165.8</v>
      </c>
      <c r="CG112" s="972"/>
      <c r="CH112" s="972"/>
      <c r="CI112" s="972"/>
      <c r="CJ112" s="972"/>
      <c r="CK112" s="1002"/>
      <c r="CL112" s="1003"/>
      <c r="CM112" s="973" t="s">
        <v>452</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130</v>
      </c>
      <c r="DH112" s="977"/>
      <c r="DI112" s="977"/>
      <c r="DJ112" s="977"/>
      <c r="DK112" s="977"/>
      <c r="DL112" s="977" t="s">
        <v>444</v>
      </c>
      <c r="DM112" s="977"/>
      <c r="DN112" s="977"/>
      <c r="DO112" s="977"/>
      <c r="DP112" s="977"/>
      <c r="DQ112" s="977" t="s">
        <v>130</v>
      </c>
      <c r="DR112" s="977"/>
      <c r="DS112" s="977"/>
      <c r="DT112" s="977"/>
      <c r="DU112" s="977"/>
      <c r="DV112" s="978" t="s">
        <v>130</v>
      </c>
      <c r="DW112" s="978"/>
      <c r="DX112" s="978"/>
      <c r="DY112" s="978"/>
      <c r="DZ112" s="979"/>
    </row>
    <row r="113" spans="1:130" s="247" customFormat="1" ht="26.25" customHeight="1" x14ac:dyDescent="0.25">
      <c r="A113" s="1011"/>
      <c r="B113" s="1012"/>
      <c r="C113" s="1007" t="s">
        <v>453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2602751</v>
      </c>
      <c r="AB113" s="991"/>
      <c r="AC113" s="991"/>
      <c r="AD113" s="991"/>
      <c r="AE113" s="992"/>
      <c r="AF113" s="993">
        <v>2561219</v>
      </c>
      <c r="AG113" s="991"/>
      <c r="AH113" s="991"/>
      <c r="AI113" s="991"/>
      <c r="AJ113" s="992"/>
      <c r="AK113" s="993">
        <v>2245435</v>
      </c>
      <c r="AL113" s="991"/>
      <c r="AM113" s="991"/>
      <c r="AN113" s="991"/>
      <c r="AO113" s="992"/>
      <c r="AP113" s="994">
        <v>10.3</v>
      </c>
      <c r="AQ113" s="995"/>
      <c r="AR113" s="995"/>
      <c r="AS113" s="995"/>
      <c r="AT113" s="996"/>
      <c r="AU113" s="957"/>
      <c r="AV113" s="958"/>
      <c r="AW113" s="958"/>
      <c r="AX113" s="958"/>
      <c r="AY113" s="958"/>
      <c r="AZ113" s="1006" t="s">
        <v>454</v>
      </c>
      <c r="BA113" s="1007"/>
      <c r="BB113" s="1007"/>
      <c r="BC113" s="1007"/>
      <c r="BD113" s="1007"/>
      <c r="BE113" s="1007"/>
      <c r="BF113" s="1007"/>
      <c r="BG113" s="1007"/>
      <c r="BH113" s="1007"/>
      <c r="BI113" s="1007"/>
      <c r="BJ113" s="1007"/>
      <c r="BK113" s="1007"/>
      <c r="BL113" s="1007"/>
      <c r="BM113" s="1007"/>
      <c r="BN113" s="1007"/>
      <c r="BO113" s="1007"/>
      <c r="BP113" s="1008"/>
      <c r="BQ113" s="976">
        <v>3702</v>
      </c>
      <c r="BR113" s="977"/>
      <c r="BS113" s="977"/>
      <c r="BT113" s="977"/>
      <c r="BU113" s="977"/>
      <c r="BV113" s="977">
        <v>1293</v>
      </c>
      <c r="BW113" s="977"/>
      <c r="BX113" s="977"/>
      <c r="BY113" s="977"/>
      <c r="BZ113" s="977"/>
      <c r="CA113" s="977">
        <v>96163</v>
      </c>
      <c r="CB113" s="977"/>
      <c r="CC113" s="977"/>
      <c r="CD113" s="977"/>
      <c r="CE113" s="977"/>
      <c r="CF113" s="971">
        <v>0.4</v>
      </c>
      <c r="CG113" s="972"/>
      <c r="CH113" s="972"/>
      <c r="CI113" s="972"/>
      <c r="CJ113" s="972"/>
      <c r="CK113" s="1002"/>
      <c r="CL113" s="1003"/>
      <c r="CM113" s="973" t="s">
        <v>455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130</v>
      </c>
      <c r="DH113" s="1016"/>
      <c r="DI113" s="1016"/>
      <c r="DJ113" s="1016"/>
      <c r="DK113" s="1017"/>
      <c r="DL113" s="1018" t="s">
        <v>130</v>
      </c>
      <c r="DM113" s="1016"/>
      <c r="DN113" s="1016"/>
      <c r="DO113" s="1016"/>
      <c r="DP113" s="1017"/>
      <c r="DQ113" s="1018" t="s">
        <v>456</v>
      </c>
      <c r="DR113" s="1016"/>
      <c r="DS113" s="1016"/>
      <c r="DT113" s="1016"/>
      <c r="DU113" s="1017"/>
      <c r="DV113" s="1019" t="s">
        <v>456</v>
      </c>
      <c r="DW113" s="1020"/>
      <c r="DX113" s="1020"/>
      <c r="DY113" s="1020"/>
      <c r="DZ113" s="1021"/>
    </row>
    <row r="114" spans="1:130" s="247" customFormat="1" ht="26.25" customHeight="1" x14ac:dyDescent="0.25">
      <c r="A114" s="1011"/>
      <c r="B114" s="1012"/>
      <c r="C114" s="1007" t="s">
        <v>457</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t="s">
        <v>456</v>
      </c>
      <c r="AB114" s="1016"/>
      <c r="AC114" s="1016"/>
      <c r="AD114" s="1016"/>
      <c r="AE114" s="1017"/>
      <c r="AF114" s="1018" t="s">
        <v>130</v>
      </c>
      <c r="AG114" s="1016"/>
      <c r="AH114" s="1016"/>
      <c r="AI114" s="1016"/>
      <c r="AJ114" s="1017"/>
      <c r="AK114" s="1018" t="s">
        <v>130</v>
      </c>
      <c r="AL114" s="1016"/>
      <c r="AM114" s="1016"/>
      <c r="AN114" s="1016"/>
      <c r="AO114" s="1017"/>
      <c r="AP114" s="1019" t="s">
        <v>130</v>
      </c>
      <c r="AQ114" s="1020"/>
      <c r="AR114" s="1020"/>
      <c r="AS114" s="1020"/>
      <c r="AT114" s="1021"/>
      <c r="AU114" s="957"/>
      <c r="AV114" s="958"/>
      <c r="AW114" s="958"/>
      <c r="AX114" s="958"/>
      <c r="AY114" s="958"/>
      <c r="AZ114" s="1006" t="s">
        <v>458</v>
      </c>
      <c r="BA114" s="1007"/>
      <c r="BB114" s="1007"/>
      <c r="BC114" s="1007"/>
      <c r="BD114" s="1007"/>
      <c r="BE114" s="1007"/>
      <c r="BF114" s="1007"/>
      <c r="BG114" s="1007"/>
      <c r="BH114" s="1007"/>
      <c r="BI114" s="1007"/>
      <c r="BJ114" s="1007"/>
      <c r="BK114" s="1007"/>
      <c r="BL114" s="1007"/>
      <c r="BM114" s="1007"/>
      <c r="BN114" s="1007"/>
      <c r="BO114" s="1007"/>
      <c r="BP114" s="1008"/>
      <c r="BQ114" s="976">
        <v>4340093</v>
      </c>
      <c r="BR114" s="977"/>
      <c r="BS114" s="977"/>
      <c r="BT114" s="977"/>
      <c r="BU114" s="977"/>
      <c r="BV114" s="977">
        <v>4273866</v>
      </c>
      <c r="BW114" s="977"/>
      <c r="BX114" s="977"/>
      <c r="BY114" s="977"/>
      <c r="BZ114" s="977"/>
      <c r="CA114" s="977">
        <v>3953809</v>
      </c>
      <c r="CB114" s="977"/>
      <c r="CC114" s="977"/>
      <c r="CD114" s="977"/>
      <c r="CE114" s="977"/>
      <c r="CF114" s="971">
        <v>18.2</v>
      </c>
      <c r="CG114" s="972"/>
      <c r="CH114" s="972"/>
      <c r="CI114" s="972"/>
      <c r="CJ114" s="972"/>
      <c r="CK114" s="1002"/>
      <c r="CL114" s="1003"/>
      <c r="CM114" s="973" t="s">
        <v>459</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130</v>
      </c>
      <c r="DH114" s="1016"/>
      <c r="DI114" s="1016"/>
      <c r="DJ114" s="1016"/>
      <c r="DK114" s="1017"/>
      <c r="DL114" s="1018" t="s">
        <v>447</v>
      </c>
      <c r="DM114" s="1016"/>
      <c r="DN114" s="1016"/>
      <c r="DO114" s="1016"/>
      <c r="DP114" s="1017"/>
      <c r="DQ114" s="1018" t="s">
        <v>130</v>
      </c>
      <c r="DR114" s="1016"/>
      <c r="DS114" s="1016"/>
      <c r="DT114" s="1016"/>
      <c r="DU114" s="1017"/>
      <c r="DV114" s="1019" t="s">
        <v>130</v>
      </c>
      <c r="DW114" s="1020"/>
      <c r="DX114" s="1020"/>
      <c r="DY114" s="1020"/>
      <c r="DZ114" s="1021"/>
    </row>
    <row r="115" spans="1:130" s="247" customFormat="1" ht="26.25" customHeight="1" x14ac:dyDescent="0.25">
      <c r="A115" s="1011"/>
      <c r="B115" s="1012"/>
      <c r="C115" s="1007" t="s">
        <v>460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26539</v>
      </c>
      <c r="AB115" s="991"/>
      <c r="AC115" s="991"/>
      <c r="AD115" s="991"/>
      <c r="AE115" s="992"/>
      <c r="AF115" s="993">
        <v>26256</v>
      </c>
      <c r="AG115" s="991"/>
      <c r="AH115" s="991"/>
      <c r="AI115" s="991"/>
      <c r="AJ115" s="992"/>
      <c r="AK115" s="993">
        <v>25974</v>
      </c>
      <c r="AL115" s="991"/>
      <c r="AM115" s="991"/>
      <c r="AN115" s="991"/>
      <c r="AO115" s="992"/>
      <c r="AP115" s="994">
        <v>0.1</v>
      </c>
      <c r="AQ115" s="995"/>
      <c r="AR115" s="995"/>
      <c r="AS115" s="995"/>
      <c r="AT115" s="996"/>
      <c r="AU115" s="957"/>
      <c r="AV115" s="958"/>
      <c r="AW115" s="958"/>
      <c r="AX115" s="958"/>
      <c r="AY115" s="958"/>
      <c r="AZ115" s="1006" t="s">
        <v>461</v>
      </c>
      <c r="BA115" s="1007"/>
      <c r="BB115" s="1007"/>
      <c r="BC115" s="1007"/>
      <c r="BD115" s="1007"/>
      <c r="BE115" s="1007"/>
      <c r="BF115" s="1007"/>
      <c r="BG115" s="1007"/>
      <c r="BH115" s="1007"/>
      <c r="BI115" s="1007"/>
      <c r="BJ115" s="1007"/>
      <c r="BK115" s="1007"/>
      <c r="BL115" s="1007"/>
      <c r="BM115" s="1007"/>
      <c r="BN115" s="1007"/>
      <c r="BO115" s="1007"/>
      <c r="BP115" s="1008"/>
      <c r="BQ115" s="976">
        <v>332327</v>
      </c>
      <c r="BR115" s="977"/>
      <c r="BS115" s="977"/>
      <c r="BT115" s="977"/>
      <c r="BU115" s="977"/>
      <c r="BV115" s="977">
        <v>188839</v>
      </c>
      <c r="BW115" s="977"/>
      <c r="BX115" s="977"/>
      <c r="BY115" s="977"/>
      <c r="BZ115" s="977"/>
      <c r="CA115" s="977">
        <v>175937</v>
      </c>
      <c r="CB115" s="977"/>
      <c r="CC115" s="977"/>
      <c r="CD115" s="977"/>
      <c r="CE115" s="977"/>
      <c r="CF115" s="971">
        <v>0.8</v>
      </c>
      <c r="CG115" s="972"/>
      <c r="CH115" s="972"/>
      <c r="CI115" s="972"/>
      <c r="CJ115" s="972"/>
      <c r="CK115" s="1002"/>
      <c r="CL115" s="1003"/>
      <c r="CM115" s="1006" t="s">
        <v>462</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1421121</v>
      </c>
      <c r="DH115" s="1016"/>
      <c r="DI115" s="1016"/>
      <c r="DJ115" s="1016"/>
      <c r="DK115" s="1017"/>
      <c r="DL115" s="1018">
        <v>1320121</v>
      </c>
      <c r="DM115" s="1016"/>
      <c r="DN115" s="1016"/>
      <c r="DO115" s="1016"/>
      <c r="DP115" s="1017"/>
      <c r="DQ115" s="1018">
        <v>1592248</v>
      </c>
      <c r="DR115" s="1016"/>
      <c r="DS115" s="1016"/>
      <c r="DT115" s="1016"/>
      <c r="DU115" s="1017"/>
      <c r="DV115" s="1019">
        <v>7.3</v>
      </c>
      <c r="DW115" s="1020"/>
      <c r="DX115" s="1020"/>
      <c r="DY115" s="1020"/>
      <c r="DZ115" s="1021"/>
    </row>
    <row r="116" spans="1:130" s="247" customFormat="1" ht="26.25" customHeight="1" x14ac:dyDescent="0.25">
      <c r="A116" s="1013"/>
      <c r="B116" s="1014"/>
      <c r="C116" s="1022" t="s">
        <v>463</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130</v>
      </c>
      <c r="AB116" s="1016"/>
      <c r="AC116" s="1016"/>
      <c r="AD116" s="1016"/>
      <c r="AE116" s="1017"/>
      <c r="AF116" s="1018" t="s">
        <v>130</v>
      </c>
      <c r="AG116" s="1016"/>
      <c r="AH116" s="1016"/>
      <c r="AI116" s="1016"/>
      <c r="AJ116" s="1017"/>
      <c r="AK116" s="1018" t="s">
        <v>130</v>
      </c>
      <c r="AL116" s="1016"/>
      <c r="AM116" s="1016"/>
      <c r="AN116" s="1016"/>
      <c r="AO116" s="1017"/>
      <c r="AP116" s="1019" t="s">
        <v>440</v>
      </c>
      <c r="AQ116" s="1020"/>
      <c r="AR116" s="1020"/>
      <c r="AS116" s="1020"/>
      <c r="AT116" s="1021"/>
      <c r="AU116" s="957"/>
      <c r="AV116" s="958"/>
      <c r="AW116" s="958"/>
      <c r="AX116" s="958"/>
      <c r="AY116" s="958"/>
      <c r="AZ116" s="1024" t="s">
        <v>464</v>
      </c>
      <c r="BA116" s="1025"/>
      <c r="BB116" s="1025"/>
      <c r="BC116" s="1025"/>
      <c r="BD116" s="1025"/>
      <c r="BE116" s="1025"/>
      <c r="BF116" s="1025"/>
      <c r="BG116" s="1025"/>
      <c r="BH116" s="1025"/>
      <c r="BI116" s="1025"/>
      <c r="BJ116" s="1025"/>
      <c r="BK116" s="1025"/>
      <c r="BL116" s="1025"/>
      <c r="BM116" s="1025"/>
      <c r="BN116" s="1025"/>
      <c r="BO116" s="1025"/>
      <c r="BP116" s="1026"/>
      <c r="BQ116" s="976" t="s">
        <v>130</v>
      </c>
      <c r="BR116" s="977"/>
      <c r="BS116" s="977"/>
      <c r="BT116" s="977"/>
      <c r="BU116" s="977"/>
      <c r="BV116" s="977" t="s">
        <v>441</v>
      </c>
      <c r="BW116" s="977"/>
      <c r="BX116" s="977"/>
      <c r="BY116" s="977"/>
      <c r="BZ116" s="977"/>
      <c r="CA116" s="977" t="s">
        <v>130</v>
      </c>
      <c r="CB116" s="977"/>
      <c r="CC116" s="977"/>
      <c r="CD116" s="977"/>
      <c r="CE116" s="977"/>
      <c r="CF116" s="971" t="s">
        <v>130</v>
      </c>
      <c r="CG116" s="972"/>
      <c r="CH116" s="972"/>
      <c r="CI116" s="972"/>
      <c r="CJ116" s="972"/>
      <c r="CK116" s="1002"/>
      <c r="CL116" s="1003"/>
      <c r="CM116" s="973" t="s">
        <v>465</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113610</v>
      </c>
      <c r="DH116" s="1016"/>
      <c r="DI116" s="1016"/>
      <c r="DJ116" s="1016"/>
      <c r="DK116" s="1017"/>
      <c r="DL116" s="1018">
        <v>80299</v>
      </c>
      <c r="DM116" s="1016"/>
      <c r="DN116" s="1016"/>
      <c r="DO116" s="1016"/>
      <c r="DP116" s="1017"/>
      <c r="DQ116" s="1018">
        <v>46988</v>
      </c>
      <c r="DR116" s="1016"/>
      <c r="DS116" s="1016"/>
      <c r="DT116" s="1016"/>
      <c r="DU116" s="1017"/>
      <c r="DV116" s="1019">
        <v>0.2</v>
      </c>
      <c r="DW116" s="1020"/>
      <c r="DX116" s="1020"/>
      <c r="DY116" s="1020"/>
      <c r="DZ116" s="1021"/>
    </row>
    <row r="117" spans="1:130" s="247" customFormat="1" ht="26.25" customHeight="1" x14ac:dyDescent="0.25">
      <c r="A117" s="961" t="s">
        <v>189</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466</v>
      </c>
      <c r="Z117" s="943"/>
      <c r="AA117" s="1033">
        <v>9048507</v>
      </c>
      <c r="AB117" s="1034"/>
      <c r="AC117" s="1034"/>
      <c r="AD117" s="1034"/>
      <c r="AE117" s="1035"/>
      <c r="AF117" s="1036">
        <v>8762380</v>
      </c>
      <c r="AG117" s="1034"/>
      <c r="AH117" s="1034"/>
      <c r="AI117" s="1034"/>
      <c r="AJ117" s="1035"/>
      <c r="AK117" s="1036">
        <v>8137806</v>
      </c>
      <c r="AL117" s="1034"/>
      <c r="AM117" s="1034"/>
      <c r="AN117" s="1034"/>
      <c r="AO117" s="1035"/>
      <c r="AP117" s="1037"/>
      <c r="AQ117" s="1038"/>
      <c r="AR117" s="1038"/>
      <c r="AS117" s="1038"/>
      <c r="AT117" s="1039"/>
      <c r="AU117" s="957"/>
      <c r="AV117" s="958"/>
      <c r="AW117" s="958"/>
      <c r="AX117" s="958"/>
      <c r="AY117" s="958"/>
      <c r="AZ117" s="1024" t="s">
        <v>467</v>
      </c>
      <c r="BA117" s="1025"/>
      <c r="BB117" s="1025"/>
      <c r="BC117" s="1025"/>
      <c r="BD117" s="1025"/>
      <c r="BE117" s="1025"/>
      <c r="BF117" s="1025"/>
      <c r="BG117" s="1025"/>
      <c r="BH117" s="1025"/>
      <c r="BI117" s="1025"/>
      <c r="BJ117" s="1025"/>
      <c r="BK117" s="1025"/>
      <c r="BL117" s="1025"/>
      <c r="BM117" s="1025"/>
      <c r="BN117" s="1025"/>
      <c r="BO117" s="1025"/>
      <c r="BP117" s="1026"/>
      <c r="BQ117" s="976" t="s">
        <v>130</v>
      </c>
      <c r="BR117" s="977"/>
      <c r="BS117" s="977"/>
      <c r="BT117" s="977"/>
      <c r="BU117" s="977"/>
      <c r="BV117" s="977" t="s">
        <v>450</v>
      </c>
      <c r="BW117" s="977"/>
      <c r="BX117" s="977"/>
      <c r="BY117" s="977"/>
      <c r="BZ117" s="977"/>
      <c r="CA117" s="977" t="s">
        <v>130</v>
      </c>
      <c r="CB117" s="977"/>
      <c r="CC117" s="977"/>
      <c r="CD117" s="977"/>
      <c r="CE117" s="977"/>
      <c r="CF117" s="971" t="s">
        <v>130</v>
      </c>
      <c r="CG117" s="972"/>
      <c r="CH117" s="972"/>
      <c r="CI117" s="972"/>
      <c r="CJ117" s="972"/>
      <c r="CK117" s="1002"/>
      <c r="CL117" s="1003"/>
      <c r="CM117" s="973" t="s">
        <v>468</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450</v>
      </c>
      <c r="DH117" s="1016"/>
      <c r="DI117" s="1016"/>
      <c r="DJ117" s="1016"/>
      <c r="DK117" s="1017"/>
      <c r="DL117" s="1018" t="s">
        <v>130</v>
      </c>
      <c r="DM117" s="1016"/>
      <c r="DN117" s="1016"/>
      <c r="DO117" s="1016"/>
      <c r="DP117" s="1017"/>
      <c r="DQ117" s="1018" t="s">
        <v>441</v>
      </c>
      <c r="DR117" s="1016"/>
      <c r="DS117" s="1016"/>
      <c r="DT117" s="1016"/>
      <c r="DU117" s="1017"/>
      <c r="DV117" s="1019" t="s">
        <v>130</v>
      </c>
      <c r="DW117" s="1020"/>
      <c r="DX117" s="1020"/>
      <c r="DY117" s="1020"/>
      <c r="DZ117" s="1021"/>
    </row>
    <row r="118" spans="1:130" s="247" customFormat="1" ht="26.25" customHeight="1" x14ac:dyDescent="0.25">
      <c r="A118" s="961" t="s">
        <v>435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310</v>
      </c>
      <c r="AG118" s="942"/>
      <c r="AH118" s="942"/>
      <c r="AI118" s="942"/>
      <c r="AJ118" s="943"/>
      <c r="AK118" s="941" t="s">
        <v>309</v>
      </c>
      <c r="AL118" s="942"/>
      <c r="AM118" s="942"/>
      <c r="AN118" s="942"/>
      <c r="AO118" s="943"/>
      <c r="AP118" s="1028" t="s">
        <v>434</v>
      </c>
      <c r="AQ118" s="1029"/>
      <c r="AR118" s="1029"/>
      <c r="AS118" s="1029"/>
      <c r="AT118" s="1030"/>
      <c r="AU118" s="957"/>
      <c r="AV118" s="958"/>
      <c r="AW118" s="958"/>
      <c r="AX118" s="958"/>
      <c r="AY118" s="958"/>
      <c r="AZ118" s="1031" t="s">
        <v>469</v>
      </c>
      <c r="BA118" s="1022"/>
      <c r="BB118" s="1022"/>
      <c r="BC118" s="1022"/>
      <c r="BD118" s="1022"/>
      <c r="BE118" s="1022"/>
      <c r="BF118" s="1022"/>
      <c r="BG118" s="1022"/>
      <c r="BH118" s="1022"/>
      <c r="BI118" s="1022"/>
      <c r="BJ118" s="1022"/>
      <c r="BK118" s="1022"/>
      <c r="BL118" s="1022"/>
      <c r="BM118" s="1022"/>
      <c r="BN118" s="1022"/>
      <c r="BO118" s="1022"/>
      <c r="BP118" s="1023"/>
      <c r="BQ118" s="1054" t="s">
        <v>443</v>
      </c>
      <c r="BR118" s="1055"/>
      <c r="BS118" s="1055"/>
      <c r="BT118" s="1055"/>
      <c r="BU118" s="1055"/>
      <c r="BV118" s="1055" t="s">
        <v>130</v>
      </c>
      <c r="BW118" s="1055"/>
      <c r="BX118" s="1055"/>
      <c r="BY118" s="1055"/>
      <c r="BZ118" s="1055"/>
      <c r="CA118" s="1055" t="s">
        <v>130</v>
      </c>
      <c r="CB118" s="1055"/>
      <c r="CC118" s="1055"/>
      <c r="CD118" s="1055"/>
      <c r="CE118" s="1055"/>
      <c r="CF118" s="971" t="s">
        <v>130</v>
      </c>
      <c r="CG118" s="972"/>
      <c r="CH118" s="972"/>
      <c r="CI118" s="972"/>
      <c r="CJ118" s="972"/>
      <c r="CK118" s="1002"/>
      <c r="CL118" s="1003"/>
      <c r="CM118" s="973" t="s">
        <v>470</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441</v>
      </c>
      <c r="DH118" s="1016"/>
      <c r="DI118" s="1016"/>
      <c r="DJ118" s="1016"/>
      <c r="DK118" s="1017"/>
      <c r="DL118" s="1018" t="s">
        <v>441</v>
      </c>
      <c r="DM118" s="1016"/>
      <c r="DN118" s="1016"/>
      <c r="DO118" s="1016"/>
      <c r="DP118" s="1017"/>
      <c r="DQ118" s="1018" t="s">
        <v>130</v>
      </c>
      <c r="DR118" s="1016"/>
      <c r="DS118" s="1016"/>
      <c r="DT118" s="1016"/>
      <c r="DU118" s="1017"/>
      <c r="DV118" s="1019" t="s">
        <v>130</v>
      </c>
      <c r="DW118" s="1020"/>
      <c r="DX118" s="1020"/>
      <c r="DY118" s="1020"/>
      <c r="DZ118" s="1021"/>
    </row>
    <row r="119" spans="1:130" s="247" customFormat="1" ht="26.25" customHeight="1" x14ac:dyDescent="0.25">
      <c r="A119" s="1115" t="s">
        <v>438</v>
      </c>
      <c r="B119" s="1001"/>
      <c r="C119" s="980" t="s">
        <v>439</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130</v>
      </c>
      <c r="AB119" s="949"/>
      <c r="AC119" s="949"/>
      <c r="AD119" s="949"/>
      <c r="AE119" s="950"/>
      <c r="AF119" s="951" t="s">
        <v>443</v>
      </c>
      <c r="AG119" s="949"/>
      <c r="AH119" s="949"/>
      <c r="AI119" s="949"/>
      <c r="AJ119" s="950"/>
      <c r="AK119" s="951" t="s">
        <v>130</v>
      </c>
      <c r="AL119" s="949"/>
      <c r="AM119" s="949"/>
      <c r="AN119" s="949"/>
      <c r="AO119" s="950"/>
      <c r="AP119" s="952" t="s">
        <v>444</v>
      </c>
      <c r="AQ119" s="953"/>
      <c r="AR119" s="953"/>
      <c r="AS119" s="953"/>
      <c r="AT119" s="954"/>
      <c r="AU119" s="959"/>
      <c r="AV119" s="960"/>
      <c r="AW119" s="960"/>
      <c r="AX119" s="960"/>
      <c r="AY119" s="960"/>
      <c r="AZ119" s="278" t="s">
        <v>189</v>
      </c>
      <c r="BA119" s="278"/>
      <c r="BB119" s="278"/>
      <c r="BC119" s="278"/>
      <c r="BD119" s="278"/>
      <c r="BE119" s="278"/>
      <c r="BF119" s="278"/>
      <c r="BG119" s="278"/>
      <c r="BH119" s="278"/>
      <c r="BI119" s="278"/>
      <c r="BJ119" s="278"/>
      <c r="BK119" s="278"/>
      <c r="BL119" s="278"/>
      <c r="BM119" s="278"/>
      <c r="BN119" s="278"/>
      <c r="BO119" s="1032" t="s">
        <v>471</v>
      </c>
      <c r="BP119" s="1063"/>
      <c r="BQ119" s="1054">
        <v>109403494</v>
      </c>
      <c r="BR119" s="1055"/>
      <c r="BS119" s="1055"/>
      <c r="BT119" s="1055"/>
      <c r="BU119" s="1055"/>
      <c r="BV119" s="1055">
        <v>108533642</v>
      </c>
      <c r="BW119" s="1055"/>
      <c r="BX119" s="1055"/>
      <c r="BY119" s="1055"/>
      <c r="BZ119" s="1055"/>
      <c r="CA119" s="1055">
        <v>106837382</v>
      </c>
      <c r="CB119" s="1055"/>
      <c r="CC119" s="1055"/>
      <c r="CD119" s="1055"/>
      <c r="CE119" s="1055"/>
      <c r="CF119" s="1056"/>
      <c r="CG119" s="1057"/>
      <c r="CH119" s="1057"/>
      <c r="CI119" s="1057"/>
      <c r="CJ119" s="1058"/>
      <c r="CK119" s="1004"/>
      <c r="CL119" s="1005"/>
      <c r="CM119" s="1059" t="s">
        <v>472</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441</v>
      </c>
      <c r="DH119" s="1041"/>
      <c r="DI119" s="1041"/>
      <c r="DJ119" s="1041"/>
      <c r="DK119" s="1042"/>
      <c r="DL119" s="1040" t="s">
        <v>130</v>
      </c>
      <c r="DM119" s="1041"/>
      <c r="DN119" s="1041"/>
      <c r="DO119" s="1041"/>
      <c r="DP119" s="1042"/>
      <c r="DQ119" s="1040" t="s">
        <v>130</v>
      </c>
      <c r="DR119" s="1041"/>
      <c r="DS119" s="1041"/>
      <c r="DT119" s="1041"/>
      <c r="DU119" s="1042"/>
      <c r="DV119" s="1043" t="s">
        <v>473</v>
      </c>
      <c r="DW119" s="1044"/>
      <c r="DX119" s="1044"/>
      <c r="DY119" s="1044"/>
      <c r="DZ119" s="1045"/>
    </row>
    <row r="120" spans="1:130" s="247" customFormat="1" ht="26.25" customHeight="1" x14ac:dyDescent="0.25">
      <c r="A120" s="1116"/>
      <c r="B120" s="1003"/>
      <c r="C120" s="973" t="s">
        <v>446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130</v>
      </c>
      <c r="AB120" s="1016"/>
      <c r="AC120" s="1016"/>
      <c r="AD120" s="1016"/>
      <c r="AE120" s="1017"/>
      <c r="AF120" s="1018" t="s">
        <v>130</v>
      </c>
      <c r="AG120" s="1016"/>
      <c r="AH120" s="1016"/>
      <c r="AI120" s="1016"/>
      <c r="AJ120" s="1017"/>
      <c r="AK120" s="1018" t="s">
        <v>130</v>
      </c>
      <c r="AL120" s="1016"/>
      <c r="AM120" s="1016"/>
      <c r="AN120" s="1016"/>
      <c r="AO120" s="1017"/>
      <c r="AP120" s="1019" t="s">
        <v>444</v>
      </c>
      <c r="AQ120" s="1020"/>
      <c r="AR120" s="1020"/>
      <c r="AS120" s="1020"/>
      <c r="AT120" s="1021"/>
      <c r="AU120" s="1046" t="s">
        <v>474</v>
      </c>
      <c r="AV120" s="1047"/>
      <c r="AW120" s="1047"/>
      <c r="AX120" s="1047"/>
      <c r="AY120" s="1048"/>
      <c r="AZ120" s="997" t="s">
        <v>475</v>
      </c>
      <c r="BA120" s="946"/>
      <c r="BB120" s="946"/>
      <c r="BC120" s="946"/>
      <c r="BD120" s="946"/>
      <c r="BE120" s="946"/>
      <c r="BF120" s="946"/>
      <c r="BG120" s="946"/>
      <c r="BH120" s="946"/>
      <c r="BI120" s="946"/>
      <c r="BJ120" s="946"/>
      <c r="BK120" s="946"/>
      <c r="BL120" s="946"/>
      <c r="BM120" s="946"/>
      <c r="BN120" s="946"/>
      <c r="BO120" s="946"/>
      <c r="BP120" s="947"/>
      <c r="BQ120" s="983">
        <v>4965498</v>
      </c>
      <c r="BR120" s="984"/>
      <c r="BS120" s="984"/>
      <c r="BT120" s="984"/>
      <c r="BU120" s="984"/>
      <c r="BV120" s="984">
        <v>4846787</v>
      </c>
      <c r="BW120" s="984"/>
      <c r="BX120" s="984"/>
      <c r="BY120" s="984"/>
      <c r="BZ120" s="984"/>
      <c r="CA120" s="984">
        <v>4611390</v>
      </c>
      <c r="CB120" s="984"/>
      <c r="CC120" s="984"/>
      <c r="CD120" s="984"/>
      <c r="CE120" s="984"/>
      <c r="CF120" s="998">
        <v>21.3</v>
      </c>
      <c r="CG120" s="999"/>
      <c r="CH120" s="999"/>
      <c r="CI120" s="999"/>
      <c r="CJ120" s="999"/>
      <c r="CK120" s="1064" t="s">
        <v>476</v>
      </c>
      <c r="CL120" s="1065"/>
      <c r="CM120" s="1065"/>
      <c r="CN120" s="1065"/>
      <c r="CO120" s="1066"/>
      <c r="CP120" s="1072" t="s">
        <v>477</v>
      </c>
      <c r="CQ120" s="1073"/>
      <c r="CR120" s="1073"/>
      <c r="CS120" s="1073"/>
      <c r="CT120" s="1073"/>
      <c r="CU120" s="1073"/>
      <c r="CV120" s="1073"/>
      <c r="CW120" s="1073"/>
      <c r="CX120" s="1073"/>
      <c r="CY120" s="1073"/>
      <c r="CZ120" s="1073"/>
      <c r="DA120" s="1073"/>
      <c r="DB120" s="1073"/>
      <c r="DC120" s="1073"/>
      <c r="DD120" s="1073"/>
      <c r="DE120" s="1073"/>
      <c r="DF120" s="1074"/>
      <c r="DG120" s="983">
        <v>35418328</v>
      </c>
      <c r="DH120" s="984"/>
      <c r="DI120" s="984"/>
      <c r="DJ120" s="984"/>
      <c r="DK120" s="984"/>
      <c r="DL120" s="984">
        <v>35121117</v>
      </c>
      <c r="DM120" s="984"/>
      <c r="DN120" s="984"/>
      <c r="DO120" s="984"/>
      <c r="DP120" s="984"/>
      <c r="DQ120" s="984">
        <v>33868353</v>
      </c>
      <c r="DR120" s="984"/>
      <c r="DS120" s="984"/>
      <c r="DT120" s="984"/>
      <c r="DU120" s="984"/>
      <c r="DV120" s="985">
        <v>156.1</v>
      </c>
      <c r="DW120" s="985"/>
      <c r="DX120" s="985"/>
      <c r="DY120" s="985"/>
      <c r="DZ120" s="986"/>
    </row>
    <row r="121" spans="1:130" s="247" customFormat="1" ht="26.25" customHeight="1" x14ac:dyDescent="0.25">
      <c r="A121" s="1116"/>
      <c r="B121" s="1003"/>
      <c r="C121" s="1024" t="s">
        <v>478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130</v>
      </c>
      <c r="AB121" s="1016"/>
      <c r="AC121" s="1016"/>
      <c r="AD121" s="1016"/>
      <c r="AE121" s="1017"/>
      <c r="AF121" s="1018" t="s">
        <v>447</v>
      </c>
      <c r="AG121" s="1016"/>
      <c r="AH121" s="1016"/>
      <c r="AI121" s="1016"/>
      <c r="AJ121" s="1017"/>
      <c r="AK121" s="1018" t="s">
        <v>130</v>
      </c>
      <c r="AL121" s="1016"/>
      <c r="AM121" s="1016"/>
      <c r="AN121" s="1016"/>
      <c r="AO121" s="1017"/>
      <c r="AP121" s="1019" t="s">
        <v>447</v>
      </c>
      <c r="AQ121" s="1020"/>
      <c r="AR121" s="1020"/>
      <c r="AS121" s="1020"/>
      <c r="AT121" s="1021"/>
      <c r="AU121" s="1049"/>
      <c r="AV121" s="1050"/>
      <c r="AW121" s="1050"/>
      <c r="AX121" s="1050"/>
      <c r="AY121" s="1051"/>
      <c r="AZ121" s="1006" t="s">
        <v>479</v>
      </c>
      <c r="BA121" s="1007"/>
      <c r="BB121" s="1007"/>
      <c r="BC121" s="1007"/>
      <c r="BD121" s="1007"/>
      <c r="BE121" s="1007"/>
      <c r="BF121" s="1007"/>
      <c r="BG121" s="1007"/>
      <c r="BH121" s="1007"/>
      <c r="BI121" s="1007"/>
      <c r="BJ121" s="1007"/>
      <c r="BK121" s="1007"/>
      <c r="BL121" s="1007"/>
      <c r="BM121" s="1007"/>
      <c r="BN121" s="1007"/>
      <c r="BO121" s="1007"/>
      <c r="BP121" s="1008"/>
      <c r="BQ121" s="976">
        <v>14192613</v>
      </c>
      <c r="BR121" s="977"/>
      <c r="BS121" s="977"/>
      <c r="BT121" s="977"/>
      <c r="BU121" s="977"/>
      <c r="BV121" s="977">
        <v>14721796</v>
      </c>
      <c r="BW121" s="977"/>
      <c r="BX121" s="977"/>
      <c r="BY121" s="977"/>
      <c r="BZ121" s="977"/>
      <c r="CA121" s="977">
        <v>14666942</v>
      </c>
      <c r="CB121" s="977"/>
      <c r="CC121" s="977"/>
      <c r="CD121" s="977"/>
      <c r="CE121" s="977"/>
      <c r="CF121" s="971">
        <v>67.599999999999994</v>
      </c>
      <c r="CG121" s="972"/>
      <c r="CH121" s="972"/>
      <c r="CI121" s="972"/>
      <c r="CJ121" s="972"/>
      <c r="CK121" s="1067"/>
      <c r="CL121" s="1068"/>
      <c r="CM121" s="1068"/>
      <c r="CN121" s="1068"/>
      <c r="CO121" s="1069"/>
      <c r="CP121" s="1077" t="s">
        <v>480</v>
      </c>
      <c r="CQ121" s="1078"/>
      <c r="CR121" s="1078"/>
      <c r="CS121" s="1078"/>
      <c r="CT121" s="1078"/>
      <c r="CU121" s="1078"/>
      <c r="CV121" s="1078"/>
      <c r="CW121" s="1078"/>
      <c r="CX121" s="1078"/>
      <c r="CY121" s="1078"/>
      <c r="CZ121" s="1078"/>
      <c r="DA121" s="1078"/>
      <c r="DB121" s="1078"/>
      <c r="DC121" s="1078"/>
      <c r="DD121" s="1078"/>
      <c r="DE121" s="1078"/>
      <c r="DF121" s="1079"/>
      <c r="DG121" s="976">
        <v>1987922</v>
      </c>
      <c r="DH121" s="977"/>
      <c r="DI121" s="977"/>
      <c r="DJ121" s="977"/>
      <c r="DK121" s="977"/>
      <c r="DL121" s="977">
        <v>1805359</v>
      </c>
      <c r="DM121" s="977"/>
      <c r="DN121" s="977"/>
      <c r="DO121" s="977"/>
      <c r="DP121" s="977"/>
      <c r="DQ121" s="977">
        <v>1882283</v>
      </c>
      <c r="DR121" s="977"/>
      <c r="DS121" s="977"/>
      <c r="DT121" s="977"/>
      <c r="DU121" s="977"/>
      <c r="DV121" s="978">
        <v>8.6999999999999993</v>
      </c>
      <c r="DW121" s="978"/>
      <c r="DX121" s="978"/>
      <c r="DY121" s="978"/>
      <c r="DZ121" s="979"/>
    </row>
    <row r="122" spans="1:130" s="247" customFormat="1" ht="26.25" customHeight="1" x14ac:dyDescent="0.25">
      <c r="A122" s="1116"/>
      <c r="B122" s="1003"/>
      <c r="C122" s="973" t="s">
        <v>459</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440</v>
      </c>
      <c r="AB122" s="1016"/>
      <c r="AC122" s="1016"/>
      <c r="AD122" s="1016"/>
      <c r="AE122" s="1017"/>
      <c r="AF122" s="1018" t="s">
        <v>130</v>
      </c>
      <c r="AG122" s="1016"/>
      <c r="AH122" s="1016"/>
      <c r="AI122" s="1016"/>
      <c r="AJ122" s="1017"/>
      <c r="AK122" s="1018" t="s">
        <v>130</v>
      </c>
      <c r="AL122" s="1016"/>
      <c r="AM122" s="1016"/>
      <c r="AN122" s="1016"/>
      <c r="AO122" s="1017"/>
      <c r="AP122" s="1019" t="s">
        <v>443</v>
      </c>
      <c r="AQ122" s="1020"/>
      <c r="AR122" s="1020"/>
      <c r="AS122" s="1020"/>
      <c r="AT122" s="1021"/>
      <c r="AU122" s="1049"/>
      <c r="AV122" s="1050"/>
      <c r="AW122" s="1050"/>
      <c r="AX122" s="1050"/>
      <c r="AY122" s="1051"/>
      <c r="AZ122" s="1031" t="s">
        <v>481</v>
      </c>
      <c r="BA122" s="1022"/>
      <c r="BB122" s="1022"/>
      <c r="BC122" s="1022"/>
      <c r="BD122" s="1022"/>
      <c r="BE122" s="1022"/>
      <c r="BF122" s="1022"/>
      <c r="BG122" s="1022"/>
      <c r="BH122" s="1022"/>
      <c r="BI122" s="1022"/>
      <c r="BJ122" s="1022"/>
      <c r="BK122" s="1022"/>
      <c r="BL122" s="1022"/>
      <c r="BM122" s="1022"/>
      <c r="BN122" s="1022"/>
      <c r="BO122" s="1022"/>
      <c r="BP122" s="1023"/>
      <c r="BQ122" s="1054">
        <v>57660369</v>
      </c>
      <c r="BR122" s="1055"/>
      <c r="BS122" s="1055"/>
      <c r="BT122" s="1055"/>
      <c r="BU122" s="1055"/>
      <c r="BV122" s="1055">
        <v>57266022</v>
      </c>
      <c r="BW122" s="1055"/>
      <c r="BX122" s="1055"/>
      <c r="BY122" s="1055"/>
      <c r="BZ122" s="1055"/>
      <c r="CA122" s="1055">
        <v>56691753</v>
      </c>
      <c r="CB122" s="1055"/>
      <c r="CC122" s="1055"/>
      <c r="CD122" s="1055"/>
      <c r="CE122" s="1055"/>
      <c r="CF122" s="1075">
        <v>261.3</v>
      </c>
      <c r="CG122" s="1076"/>
      <c r="CH122" s="1076"/>
      <c r="CI122" s="1076"/>
      <c r="CJ122" s="1076"/>
      <c r="CK122" s="1067"/>
      <c r="CL122" s="1068"/>
      <c r="CM122" s="1068"/>
      <c r="CN122" s="1068"/>
      <c r="CO122" s="1069"/>
      <c r="CP122" s="1077" t="s">
        <v>482</v>
      </c>
      <c r="CQ122" s="1078"/>
      <c r="CR122" s="1078"/>
      <c r="CS122" s="1078"/>
      <c r="CT122" s="1078"/>
      <c r="CU122" s="1078"/>
      <c r="CV122" s="1078"/>
      <c r="CW122" s="1078"/>
      <c r="CX122" s="1078"/>
      <c r="CY122" s="1078"/>
      <c r="CZ122" s="1078"/>
      <c r="DA122" s="1078"/>
      <c r="DB122" s="1078"/>
      <c r="DC122" s="1078"/>
      <c r="DD122" s="1078"/>
      <c r="DE122" s="1078"/>
      <c r="DF122" s="1079"/>
      <c r="DG122" s="976">
        <v>278987</v>
      </c>
      <c r="DH122" s="977"/>
      <c r="DI122" s="977"/>
      <c r="DJ122" s="977"/>
      <c r="DK122" s="977"/>
      <c r="DL122" s="977">
        <v>255427</v>
      </c>
      <c r="DM122" s="977"/>
      <c r="DN122" s="977"/>
      <c r="DO122" s="977"/>
      <c r="DP122" s="977"/>
      <c r="DQ122" s="977">
        <v>229149</v>
      </c>
      <c r="DR122" s="977"/>
      <c r="DS122" s="977"/>
      <c r="DT122" s="977"/>
      <c r="DU122" s="977"/>
      <c r="DV122" s="978">
        <v>1.1000000000000001</v>
      </c>
      <c r="DW122" s="978"/>
      <c r="DX122" s="978"/>
      <c r="DY122" s="978"/>
      <c r="DZ122" s="979"/>
    </row>
    <row r="123" spans="1:130" s="247" customFormat="1" ht="26.25" customHeight="1" x14ac:dyDescent="0.25">
      <c r="A123" s="1116"/>
      <c r="B123" s="1003"/>
      <c r="C123" s="973" t="s">
        <v>465</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26539</v>
      </c>
      <c r="AB123" s="1016"/>
      <c r="AC123" s="1016"/>
      <c r="AD123" s="1016"/>
      <c r="AE123" s="1017"/>
      <c r="AF123" s="1018">
        <v>26256</v>
      </c>
      <c r="AG123" s="1016"/>
      <c r="AH123" s="1016"/>
      <c r="AI123" s="1016"/>
      <c r="AJ123" s="1017"/>
      <c r="AK123" s="1018">
        <v>25974</v>
      </c>
      <c r="AL123" s="1016"/>
      <c r="AM123" s="1016"/>
      <c r="AN123" s="1016"/>
      <c r="AO123" s="1017"/>
      <c r="AP123" s="1019">
        <v>0.1</v>
      </c>
      <c r="AQ123" s="1020"/>
      <c r="AR123" s="1020"/>
      <c r="AS123" s="1020"/>
      <c r="AT123" s="1021"/>
      <c r="AU123" s="1052"/>
      <c r="AV123" s="1053"/>
      <c r="AW123" s="1053"/>
      <c r="AX123" s="1053"/>
      <c r="AY123" s="1053"/>
      <c r="AZ123" s="278" t="s">
        <v>189</v>
      </c>
      <c r="BA123" s="278"/>
      <c r="BB123" s="278"/>
      <c r="BC123" s="278"/>
      <c r="BD123" s="278"/>
      <c r="BE123" s="278"/>
      <c r="BF123" s="278"/>
      <c r="BG123" s="278"/>
      <c r="BH123" s="278"/>
      <c r="BI123" s="278"/>
      <c r="BJ123" s="278"/>
      <c r="BK123" s="278"/>
      <c r="BL123" s="278"/>
      <c r="BM123" s="278"/>
      <c r="BN123" s="278"/>
      <c r="BO123" s="1032" t="s">
        <v>483</v>
      </c>
      <c r="BP123" s="1063"/>
      <c r="BQ123" s="1122">
        <v>76818480</v>
      </c>
      <c r="BR123" s="1123"/>
      <c r="BS123" s="1123"/>
      <c r="BT123" s="1123"/>
      <c r="BU123" s="1123"/>
      <c r="BV123" s="1123">
        <v>76834605</v>
      </c>
      <c r="BW123" s="1123"/>
      <c r="BX123" s="1123"/>
      <c r="BY123" s="1123"/>
      <c r="BZ123" s="1123"/>
      <c r="CA123" s="1123">
        <v>75970085</v>
      </c>
      <c r="CB123" s="1123"/>
      <c r="CC123" s="1123"/>
      <c r="CD123" s="1123"/>
      <c r="CE123" s="1123"/>
      <c r="CF123" s="1056"/>
      <c r="CG123" s="1057"/>
      <c r="CH123" s="1057"/>
      <c r="CI123" s="1057"/>
      <c r="CJ123" s="1058"/>
      <c r="CK123" s="1067"/>
      <c r="CL123" s="1068"/>
      <c r="CM123" s="1068"/>
      <c r="CN123" s="1068"/>
      <c r="CO123" s="1069"/>
      <c r="CP123" s="1077" t="s">
        <v>406</v>
      </c>
      <c r="CQ123" s="1078"/>
      <c r="CR123" s="1078"/>
      <c r="CS123" s="1078"/>
      <c r="CT123" s="1078"/>
      <c r="CU123" s="1078"/>
      <c r="CV123" s="1078"/>
      <c r="CW123" s="1078"/>
      <c r="CX123" s="1078"/>
      <c r="CY123" s="1078"/>
      <c r="CZ123" s="1078"/>
      <c r="DA123" s="1078"/>
      <c r="DB123" s="1078"/>
      <c r="DC123" s="1078"/>
      <c r="DD123" s="1078"/>
      <c r="DE123" s="1078"/>
      <c r="DF123" s="1079"/>
      <c r="DG123" s="1015" t="s">
        <v>443</v>
      </c>
      <c r="DH123" s="1016"/>
      <c r="DI123" s="1016"/>
      <c r="DJ123" s="1016"/>
      <c r="DK123" s="1017"/>
      <c r="DL123" s="1018" t="s">
        <v>447</v>
      </c>
      <c r="DM123" s="1016"/>
      <c r="DN123" s="1016"/>
      <c r="DO123" s="1016"/>
      <c r="DP123" s="1017"/>
      <c r="DQ123" s="1018" t="s">
        <v>130</v>
      </c>
      <c r="DR123" s="1016"/>
      <c r="DS123" s="1016"/>
      <c r="DT123" s="1016"/>
      <c r="DU123" s="1017"/>
      <c r="DV123" s="1019" t="s">
        <v>440</v>
      </c>
      <c r="DW123" s="1020"/>
      <c r="DX123" s="1020"/>
      <c r="DY123" s="1020"/>
      <c r="DZ123" s="1021"/>
    </row>
    <row r="124" spans="1:130" s="247" customFormat="1" ht="26.25" customHeight="1" thickBot="1" x14ac:dyDescent="0.3">
      <c r="A124" s="1116"/>
      <c r="B124" s="1003"/>
      <c r="C124" s="973" t="s">
        <v>468</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130</v>
      </c>
      <c r="AB124" s="1016"/>
      <c r="AC124" s="1016"/>
      <c r="AD124" s="1016"/>
      <c r="AE124" s="1017"/>
      <c r="AF124" s="1018" t="s">
        <v>130</v>
      </c>
      <c r="AG124" s="1016"/>
      <c r="AH124" s="1016"/>
      <c r="AI124" s="1016"/>
      <c r="AJ124" s="1017"/>
      <c r="AK124" s="1018" t="s">
        <v>130</v>
      </c>
      <c r="AL124" s="1016"/>
      <c r="AM124" s="1016"/>
      <c r="AN124" s="1016"/>
      <c r="AO124" s="1017"/>
      <c r="AP124" s="1019" t="s">
        <v>130</v>
      </c>
      <c r="AQ124" s="1020"/>
      <c r="AR124" s="1020"/>
      <c r="AS124" s="1020"/>
      <c r="AT124" s="1021"/>
      <c r="AU124" s="1118" t="s">
        <v>484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162</v>
      </c>
      <c r="BR124" s="1085"/>
      <c r="BS124" s="1085"/>
      <c r="BT124" s="1085"/>
      <c r="BU124" s="1085"/>
      <c r="BV124" s="1085">
        <v>150.6</v>
      </c>
      <c r="BW124" s="1085"/>
      <c r="BX124" s="1085"/>
      <c r="BY124" s="1085"/>
      <c r="BZ124" s="1085"/>
      <c r="CA124" s="1085">
        <v>142.19999999999999</v>
      </c>
      <c r="CB124" s="1085"/>
      <c r="CC124" s="1085"/>
      <c r="CD124" s="1085"/>
      <c r="CE124" s="1085"/>
      <c r="CF124" s="1086"/>
      <c r="CG124" s="1087"/>
      <c r="CH124" s="1087"/>
      <c r="CI124" s="1087"/>
      <c r="CJ124" s="1088"/>
      <c r="CK124" s="1070"/>
      <c r="CL124" s="1070"/>
      <c r="CM124" s="1070"/>
      <c r="CN124" s="1070"/>
      <c r="CO124" s="1071"/>
      <c r="CP124" s="1077" t="s">
        <v>485</v>
      </c>
      <c r="CQ124" s="1078"/>
      <c r="CR124" s="1078"/>
      <c r="CS124" s="1078"/>
      <c r="CT124" s="1078"/>
      <c r="CU124" s="1078"/>
      <c r="CV124" s="1078"/>
      <c r="CW124" s="1078"/>
      <c r="CX124" s="1078"/>
      <c r="CY124" s="1078"/>
      <c r="CZ124" s="1078"/>
      <c r="DA124" s="1078"/>
      <c r="DB124" s="1078"/>
      <c r="DC124" s="1078"/>
      <c r="DD124" s="1078"/>
      <c r="DE124" s="1078"/>
      <c r="DF124" s="1079"/>
      <c r="DG124" s="1062" t="s">
        <v>130</v>
      </c>
      <c r="DH124" s="1041"/>
      <c r="DI124" s="1041"/>
      <c r="DJ124" s="1041"/>
      <c r="DK124" s="1042"/>
      <c r="DL124" s="1040" t="s">
        <v>450</v>
      </c>
      <c r="DM124" s="1041"/>
      <c r="DN124" s="1041"/>
      <c r="DO124" s="1041"/>
      <c r="DP124" s="1042"/>
      <c r="DQ124" s="1040" t="s">
        <v>443</v>
      </c>
      <c r="DR124" s="1041"/>
      <c r="DS124" s="1041"/>
      <c r="DT124" s="1041"/>
      <c r="DU124" s="1042"/>
      <c r="DV124" s="1043" t="s">
        <v>443</v>
      </c>
      <c r="DW124" s="1044"/>
      <c r="DX124" s="1044"/>
      <c r="DY124" s="1044"/>
      <c r="DZ124" s="1045"/>
    </row>
    <row r="125" spans="1:130" s="247" customFormat="1" ht="26.25" customHeight="1" x14ac:dyDescent="0.25">
      <c r="A125" s="1116"/>
      <c r="B125" s="1003"/>
      <c r="C125" s="973" t="s">
        <v>470</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130</v>
      </c>
      <c r="AB125" s="1016"/>
      <c r="AC125" s="1016"/>
      <c r="AD125" s="1016"/>
      <c r="AE125" s="1017"/>
      <c r="AF125" s="1018" t="s">
        <v>440</v>
      </c>
      <c r="AG125" s="1016"/>
      <c r="AH125" s="1016"/>
      <c r="AI125" s="1016"/>
      <c r="AJ125" s="1017"/>
      <c r="AK125" s="1018" t="s">
        <v>450</v>
      </c>
      <c r="AL125" s="1016"/>
      <c r="AM125" s="1016"/>
      <c r="AN125" s="1016"/>
      <c r="AO125" s="1017"/>
      <c r="AP125" s="1019" t="s">
        <v>130</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486</v>
      </c>
      <c r="CL125" s="1065"/>
      <c r="CM125" s="1065"/>
      <c r="CN125" s="1065"/>
      <c r="CO125" s="1066"/>
      <c r="CP125" s="997" t="s">
        <v>487</v>
      </c>
      <c r="CQ125" s="946"/>
      <c r="CR125" s="946"/>
      <c r="CS125" s="946"/>
      <c r="CT125" s="946"/>
      <c r="CU125" s="946"/>
      <c r="CV125" s="946"/>
      <c r="CW125" s="946"/>
      <c r="CX125" s="946"/>
      <c r="CY125" s="946"/>
      <c r="CZ125" s="946"/>
      <c r="DA125" s="946"/>
      <c r="DB125" s="946"/>
      <c r="DC125" s="946"/>
      <c r="DD125" s="946"/>
      <c r="DE125" s="946"/>
      <c r="DF125" s="947"/>
      <c r="DG125" s="983" t="s">
        <v>450</v>
      </c>
      <c r="DH125" s="984"/>
      <c r="DI125" s="984"/>
      <c r="DJ125" s="984"/>
      <c r="DK125" s="984"/>
      <c r="DL125" s="984" t="s">
        <v>450</v>
      </c>
      <c r="DM125" s="984"/>
      <c r="DN125" s="984"/>
      <c r="DO125" s="984"/>
      <c r="DP125" s="984"/>
      <c r="DQ125" s="984" t="s">
        <v>130</v>
      </c>
      <c r="DR125" s="984"/>
      <c r="DS125" s="984"/>
      <c r="DT125" s="984"/>
      <c r="DU125" s="984"/>
      <c r="DV125" s="985" t="s">
        <v>130</v>
      </c>
      <c r="DW125" s="985"/>
      <c r="DX125" s="985"/>
      <c r="DY125" s="985"/>
      <c r="DZ125" s="986"/>
    </row>
    <row r="126" spans="1:130" s="247" customFormat="1" ht="26.25" customHeight="1" thickBot="1" x14ac:dyDescent="0.3">
      <c r="A126" s="1116"/>
      <c r="B126" s="1003"/>
      <c r="C126" s="973" t="s">
        <v>472</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130</v>
      </c>
      <c r="AB126" s="1016"/>
      <c r="AC126" s="1016"/>
      <c r="AD126" s="1016"/>
      <c r="AE126" s="1017"/>
      <c r="AF126" s="1018" t="s">
        <v>444</v>
      </c>
      <c r="AG126" s="1016"/>
      <c r="AH126" s="1016"/>
      <c r="AI126" s="1016"/>
      <c r="AJ126" s="1017"/>
      <c r="AK126" s="1018" t="s">
        <v>130</v>
      </c>
      <c r="AL126" s="1016"/>
      <c r="AM126" s="1016"/>
      <c r="AN126" s="1016"/>
      <c r="AO126" s="1017"/>
      <c r="AP126" s="1019" t="s">
        <v>130</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488</v>
      </c>
      <c r="CQ126" s="1007"/>
      <c r="CR126" s="1007"/>
      <c r="CS126" s="1007"/>
      <c r="CT126" s="1007"/>
      <c r="CU126" s="1007"/>
      <c r="CV126" s="1007"/>
      <c r="CW126" s="1007"/>
      <c r="CX126" s="1007"/>
      <c r="CY126" s="1007"/>
      <c r="CZ126" s="1007"/>
      <c r="DA126" s="1007"/>
      <c r="DB126" s="1007"/>
      <c r="DC126" s="1007"/>
      <c r="DD126" s="1007"/>
      <c r="DE126" s="1007"/>
      <c r="DF126" s="1008"/>
      <c r="DG126" s="976">
        <v>186606</v>
      </c>
      <c r="DH126" s="977"/>
      <c r="DI126" s="977"/>
      <c r="DJ126" s="977"/>
      <c r="DK126" s="977"/>
      <c r="DL126" s="977">
        <v>141856</v>
      </c>
      <c r="DM126" s="977"/>
      <c r="DN126" s="977"/>
      <c r="DO126" s="977"/>
      <c r="DP126" s="977"/>
      <c r="DQ126" s="977">
        <v>129767</v>
      </c>
      <c r="DR126" s="977"/>
      <c r="DS126" s="977"/>
      <c r="DT126" s="977"/>
      <c r="DU126" s="977"/>
      <c r="DV126" s="978">
        <v>0.6</v>
      </c>
      <c r="DW126" s="978"/>
      <c r="DX126" s="978"/>
      <c r="DY126" s="978"/>
      <c r="DZ126" s="979"/>
    </row>
    <row r="127" spans="1:130" s="247" customFormat="1" ht="26.25" customHeight="1" x14ac:dyDescent="0.25">
      <c r="A127" s="1117"/>
      <c r="B127" s="1005"/>
      <c r="C127" s="1059" t="s">
        <v>489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130</v>
      </c>
      <c r="AB127" s="1016"/>
      <c r="AC127" s="1016"/>
      <c r="AD127" s="1016"/>
      <c r="AE127" s="1017"/>
      <c r="AF127" s="1018" t="s">
        <v>130</v>
      </c>
      <c r="AG127" s="1016"/>
      <c r="AH127" s="1016"/>
      <c r="AI127" s="1016"/>
      <c r="AJ127" s="1017"/>
      <c r="AK127" s="1018" t="s">
        <v>443</v>
      </c>
      <c r="AL127" s="1016"/>
      <c r="AM127" s="1016"/>
      <c r="AN127" s="1016"/>
      <c r="AO127" s="1017"/>
      <c r="AP127" s="1019" t="s">
        <v>130</v>
      </c>
      <c r="AQ127" s="1020"/>
      <c r="AR127" s="1020"/>
      <c r="AS127" s="1020"/>
      <c r="AT127" s="1021"/>
      <c r="AU127" s="283"/>
      <c r="AV127" s="283"/>
      <c r="AW127" s="283"/>
      <c r="AX127" s="1089" t="s">
        <v>490</v>
      </c>
      <c r="AY127" s="1090"/>
      <c r="AZ127" s="1090"/>
      <c r="BA127" s="1090"/>
      <c r="BB127" s="1090"/>
      <c r="BC127" s="1090"/>
      <c r="BD127" s="1090"/>
      <c r="BE127" s="1091"/>
      <c r="BF127" s="1092" t="s">
        <v>491</v>
      </c>
      <c r="BG127" s="1090"/>
      <c r="BH127" s="1090"/>
      <c r="BI127" s="1090"/>
      <c r="BJ127" s="1090"/>
      <c r="BK127" s="1090"/>
      <c r="BL127" s="1091"/>
      <c r="BM127" s="1092" t="s">
        <v>492</v>
      </c>
      <c r="BN127" s="1090"/>
      <c r="BO127" s="1090"/>
      <c r="BP127" s="1090"/>
      <c r="BQ127" s="1090"/>
      <c r="BR127" s="1090"/>
      <c r="BS127" s="1091"/>
      <c r="BT127" s="1092" t="s">
        <v>493</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494</v>
      </c>
      <c r="CQ127" s="1007"/>
      <c r="CR127" s="1007"/>
      <c r="CS127" s="1007"/>
      <c r="CT127" s="1007"/>
      <c r="CU127" s="1007"/>
      <c r="CV127" s="1007"/>
      <c r="CW127" s="1007"/>
      <c r="CX127" s="1007"/>
      <c r="CY127" s="1007"/>
      <c r="CZ127" s="1007"/>
      <c r="DA127" s="1007"/>
      <c r="DB127" s="1007"/>
      <c r="DC127" s="1007"/>
      <c r="DD127" s="1007"/>
      <c r="DE127" s="1007"/>
      <c r="DF127" s="1008"/>
      <c r="DG127" s="976" t="s">
        <v>450</v>
      </c>
      <c r="DH127" s="977"/>
      <c r="DI127" s="977"/>
      <c r="DJ127" s="977"/>
      <c r="DK127" s="977"/>
      <c r="DL127" s="977" t="s">
        <v>440</v>
      </c>
      <c r="DM127" s="977"/>
      <c r="DN127" s="977"/>
      <c r="DO127" s="977"/>
      <c r="DP127" s="977"/>
      <c r="DQ127" s="977" t="s">
        <v>130</v>
      </c>
      <c r="DR127" s="977"/>
      <c r="DS127" s="977"/>
      <c r="DT127" s="977"/>
      <c r="DU127" s="977"/>
      <c r="DV127" s="978" t="s">
        <v>440</v>
      </c>
      <c r="DW127" s="978"/>
      <c r="DX127" s="978"/>
      <c r="DY127" s="978"/>
      <c r="DZ127" s="979"/>
    </row>
    <row r="128" spans="1:130" s="247" customFormat="1" ht="26.25" customHeight="1" thickBot="1" x14ac:dyDescent="0.3">
      <c r="A128" s="1100" t="s">
        <v>495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496</v>
      </c>
      <c r="X128" s="1102"/>
      <c r="Y128" s="1102"/>
      <c r="Z128" s="1103"/>
      <c r="AA128" s="1104">
        <v>1095326</v>
      </c>
      <c r="AB128" s="1105"/>
      <c r="AC128" s="1105"/>
      <c r="AD128" s="1105"/>
      <c r="AE128" s="1106"/>
      <c r="AF128" s="1107">
        <v>1086048</v>
      </c>
      <c r="AG128" s="1105"/>
      <c r="AH128" s="1105"/>
      <c r="AI128" s="1105"/>
      <c r="AJ128" s="1106"/>
      <c r="AK128" s="1107">
        <v>1090734</v>
      </c>
      <c r="AL128" s="1105"/>
      <c r="AM128" s="1105"/>
      <c r="AN128" s="1105"/>
      <c r="AO128" s="1106"/>
      <c r="AP128" s="1108"/>
      <c r="AQ128" s="1109"/>
      <c r="AR128" s="1109"/>
      <c r="AS128" s="1109"/>
      <c r="AT128" s="1110"/>
      <c r="AU128" s="283"/>
      <c r="AV128" s="283"/>
      <c r="AW128" s="283"/>
      <c r="AX128" s="945" t="s">
        <v>497</v>
      </c>
      <c r="AY128" s="946"/>
      <c r="AZ128" s="946"/>
      <c r="BA128" s="946"/>
      <c r="BB128" s="946"/>
      <c r="BC128" s="946"/>
      <c r="BD128" s="946"/>
      <c r="BE128" s="947"/>
      <c r="BF128" s="1111" t="s">
        <v>130</v>
      </c>
      <c r="BG128" s="1112"/>
      <c r="BH128" s="1112"/>
      <c r="BI128" s="1112"/>
      <c r="BJ128" s="1112"/>
      <c r="BK128" s="1112"/>
      <c r="BL128" s="1113"/>
      <c r="BM128" s="1111">
        <v>12.01</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498</v>
      </c>
      <c r="CQ128" s="1094"/>
      <c r="CR128" s="1094"/>
      <c r="CS128" s="1094"/>
      <c r="CT128" s="1094"/>
      <c r="CU128" s="1094"/>
      <c r="CV128" s="1094"/>
      <c r="CW128" s="1094"/>
      <c r="CX128" s="1094"/>
      <c r="CY128" s="1094"/>
      <c r="CZ128" s="1094"/>
      <c r="DA128" s="1094"/>
      <c r="DB128" s="1094"/>
      <c r="DC128" s="1094"/>
      <c r="DD128" s="1094"/>
      <c r="DE128" s="1094"/>
      <c r="DF128" s="1095"/>
      <c r="DG128" s="1096">
        <v>145721</v>
      </c>
      <c r="DH128" s="1097"/>
      <c r="DI128" s="1097"/>
      <c r="DJ128" s="1097"/>
      <c r="DK128" s="1097"/>
      <c r="DL128" s="1097">
        <v>46983</v>
      </c>
      <c r="DM128" s="1097"/>
      <c r="DN128" s="1097"/>
      <c r="DO128" s="1097"/>
      <c r="DP128" s="1097"/>
      <c r="DQ128" s="1097">
        <v>46170</v>
      </c>
      <c r="DR128" s="1097"/>
      <c r="DS128" s="1097"/>
      <c r="DT128" s="1097"/>
      <c r="DU128" s="1097"/>
      <c r="DV128" s="1098">
        <v>0.2</v>
      </c>
      <c r="DW128" s="1098"/>
      <c r="DX128" s="1098"/>
      <c r="DY128" s="1098"/>
      <c r="DZ128" s="1099"/>
    </row>
    <row r="129" spans="1:131" s="247" customFormat="1" ht="26.25" customHeight="1" x14ac:dyDescent="0.2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499</v>
      </c>
      <c r="X129" s="1131"/>
      <c r="Y129" s="1131"/>
      <c r="Z129" s="1132"/>
      <c r="AA129" s="1015">
        <v>24787858</v>
      </c>
      <c r="AB129" s="1016"/>
      <c r="AC129" s="1016"/>
      <c r="AD129" s="1016"/>
      <c r="AE129" s="1017"/>
      <c r="AF129" s="1018">
        <v>25611961</v>
      </c>
      <c r="AG129" s="1016"/>
      <c r="AH129" s="1016"/>
      <c r="AI129" s="1016"/>
      <c r="AJ129" s="1017"/>
      <c r="AK129" s="1018">
        <v>26153271</v>
      </c>
      <c r="AL129" s="1016"/>
      <c r="AM129" s="1016"/>
      <c r="AN129" s="1016"/>
      <c r="AO129" s="1017"/>
      <c r="AP129" s="1133"/>
      <c r="AQ129" s="1134"/>
      <c r="AR129" s="1134"/>
      <c r="AS129" s="1134"/>
      <c r="AT129" s="1135"/>
      <c r="AU129" s="285"/>
      <c r="AV129" s="285"/>
      <c r="AW129" s="285"/>
      <c r="AX129" s="1124" t="s">
        <v>500</v>
      </c>
      <c r="AY129" s="1007"/>
      <c r="AZ129" s="1007"/>
      <c r="BA129" s="1007"/>
      <c r="BB129" s="1007"/>
      <c r="BC129" s="1007"/>
      <c r="BD129" s="1007"/>
      <c r="BE129" s="1008"/>
      <c r="BF129" s="1125" t="s">
        <v>130</v>
      </c>
      <c r="BG129" s="1126"/>
      <c r="BH129" s="1126"/>
      <c r="BI129" s="1126"/>
      <c r="BJ129" s="1126"/>
      <c r="BK129" s="1126"/>
      <c r="BL129" s="1127"/>
      <c r="BM129" s="1125">
        <v>17.010000000000002</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4686013</v>
      </c>
      <c r="AB130" s="1016"/>
      <c r="AC130" s="1016"/>
      <c r="AD130" s="1016"/>
      <c r="AE130" s="1017"/>
      <c r="AF130" s="1018">
        <v>4575669</v>
      </c>
      <c r="AG130" s="1016"/>
      <c r="AH130" s="1016"/>
      <c r="AI130" s="1016"/>
      <c r="AJ130" s="1017"/>
      <c r="AK130" s="1018">
        <v>4454937</v>
      </c>
      <c r="AL130" s="1016"/>
      <c r="AM130" s="1016"/>
      <c r="AN130" s="1016"/>
      <c r="AO130" s="1017"/>
      <c r="AP130" s="1133"/>
      <c r="AQ130" s="1134"/>
      <c r="AR130" s="1134"/>
      <c r="AS130" s="1134"/>
      <c r="AT130" s="1135"/>
      <c r="AU130" s="285"/>
      <c r="AV130" s="285"/>
      <c r="AW130" s="285"/>
      <c r="AX130" s="1124" t="s">
        <v>503</v>
      </c>
      <c r="AY130" s="1007"/>
      <c r="AZ130" s="1007"/>
      <c r="BA130" s="1007"/>
      <c r="BB130" s="1007"/>
      <c r="BC130" s="1007"/>
      <c r="BD130" s="1007"/>
      <c r="BE130" s="1008"/>
      <c r="BF130" s="1161">
        <v>14.3</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3">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20101845</v>
      </c>
      <c r="AB131" s="1041"/>
      <c r="AC131" s="1041"/>
      <c r="AD131" s="1041"/>
      <c r="AE131" s="1042"/>
      <c r="AF131" s="1040">
        <v>21036292</v>
      </c>
      <c r="AG131" s="1041"/>
      <c r="AH131" s="1041"/>
      <c r="AI131" s="1041"/>
      <c r="AJ131" s="1042"/>
      <c r="AK131" s="1040">
        <v>21698334</v>
      </c>
      <c r="AL131" s="1041"/>
      <c r="AM131" s="1041"/>
      <c r="AN131" s="1041"/>
      <c r="AO131" s="1042"/>
      <c r="AP131" s="1171"/>
      <c r="AQ131" s="1172"/>
      <c r="AR131" s="1172"/>
      <c r="AS131" s="1172"/>
      <c r="AT131" s="1173"/>
      <c r="AU131" s="285"/>
      <c r="AV131" s="285"/>
      <c r="AW131" s="285"/>
      <c r="AX131" s="1143" t="s">
        <v>505</v>
      </c>
      <c r="AY131" s="1094"/>
      <c r="AZ131" s="1094"/>
      <c r="BA131" s="1094"/>
      <c r="BB131" s="1094"/>
      <c r="BC131" s="1094"/>
      <c r="BD131" s="1094"/>
      <c r="BE131" s="1095"/>
      <c r="BF131" s="1144">
        <v>142.19999999999999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16.25307531</v>
      </c>
      <c r="AB132" s="1157"/>
      <c r="AC132" s="1157"/>
      <c r="AD132" s="1157"/>
      <c r="AE132" s="1158"/>
      <c r="AF132" s="1159">
        <v>14.739589090000001</v>
      </c>
      <c r="AG132" s="1157"/>
      <c r="AH132" s="1157"/>
      <c r="AI132" s="1157"/>
      <c r="AJ132" s="1158"/>
      <c r="AK132" s="1159">
        <v>11.946239739999999</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3">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16</v>
      </c>
      <c r="AB133" s="1140"/>
      <c r="AC133" s="1140"/>
      <c r="AD133" s="1140"/>
      <c r="AE133" s="1141"/>
      <c r="AF133" s="1139">
        <v>15.6</v>
      </c>
      <c r="AG133" s="1140"/>
      <c r="AH133" s="1140"/>
      <c r="AI133" s="1140"/>
      <c r="AJ133" s="1141"/>
      <c r="AK133" s="1139">
        <v>14.3</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15" hidden="1" x14ac:dyDescent="0.2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5"/>
  </sheetData>
  <sheetProtection algorithmName="SHA-512" hashValue="mcOU1p7ZoYaOzht4Ndpl4BjJb7hdG/BL7FGr7R8lyzkGuTOqYxFnth8yaW57XszyolpluDz4iEuQFmcfLpfSIA==" saltValue="Mop5V5vVkuytEkAK+Nfa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65625" style="292" customWidth="1"/>
    <col min="121" max="121" width="0" style="291" hidden="1" customWidth="1"/>
    <col min="122" max="16384" width="9" style="291" hidden="1"/>
  </cols>
  <sheetData>
    <row r="1" spans="1:120" ht="13.3"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91"/>
    </row>
    <row r="17" spans="119:120" ht="13.3" x14ac:dyDescent="0.25">
      <c r="DP17" s="291"/>
    </row>
    <row r="18" spans="119:120" ht="13.3" x14ac:dyDescent="0.25"/>
    <row r="19" spans="119:120" ht="13.3" x14ac:dyDescent="0.25"/>
    <row r="20" spans="119:120" ht="13.3" x14ac:dyDescent="0.25">
      <c r="DO20" s="291"/>
      <c r="DP20" s="291"/>
    </row>
    <row r="21" spans="119:120" ht="13.3" x14ac:dyDescent="0.25">
      <c r="DP21" s="291"/>
    </row>
    <row r="22" spans="119:120" ht="13.3" x14ac:dyDescent="0.25"/>
    <row r="23" spans="119:120" ht="13.3" x14ac:dyDescent="0.25">
      <c r="DO23" s="291"/>
      <c r="DP23" s="291"/>
    </row>
    <row r="24" spans="119:120" ht="13.3" x14ac:dyDescent="0.25">
      <c r="DP24" s="291"/>
    </row>
    <row r="25" spans="119:120" ht="13.3" x14ac:dyDescent="0.25">
      <c r="DP25" s="291"/>
    </row>
    <row r="26" spans="119:120" ht="13.3" x14ac:dyDescent="0.25">
      <c r="DO26" s="291"/>
      <c r="DP26" s="291"/>
    </row>
    <row r="27" spans="119:120" ht="13.3" x14ac:dyDescent="0.25"/>
    <row r="28" spans="119:120" ht="13.3" x14ac:dyDescent="0.25">
      <c r="DO28" s="291"/>
      <c r="DP28" s="291"/>
    </row>
    <row r="29" spans="119:120" ht="13.3" x14ac:dyDescent="0.25">
      <c r="DP29" s="291"/>
    </row>
    <row r="30" spans="119:120" ht="13.3" x14ac:dyDescent="0.25"/>
    <row r="31" spans="119:120" ht="13.3" x14ac:dyDescent="0.25">
      <c r="DO31" s="291"/>
      <c r="DP31" s="291"/>
    </row>
    <row r="32" spans="119:120" ht="13.3" x14ac:dyDescent="0.25"/>
    <row r="33" spans="98:120" ht="13.3" x14ac:dyDescent="0.25">
      <c r="DO33" s="291"/>
      <c r="DP33" s="291"/>
    </row>
    <row r="34" spans="98:120" ht="13.3" x14ac:dyDescent="0.25">
      <c r="DM34" s="291"/>
    </row>
    <row r="35" spans="98:120" ht="13.3" x14ac:dyDescent="0.25">
      <c r="CT35" s="291"/>
      <c r="CU35" s="291"/>
      <c r="CV35" s="291"/>
      <c r="CY35" s="291"/>
      <c r="CZ35" s="291"/>
      <c r="DA35" s="291"/>
      <c r="DD35" s="291"/>
      <c r="DE35" s="291"/>
      <c r="DF35" s="291"/>
      <c r="DI35" s="291"/>
      <c r="DJ35" s="291"/>
      <c r="DK35" s="291"/>
      <c r="DM35" s="291"/>
      <c r="DN35" s="291"/>
      <c r="DO35" s="291"/>
      <c r="DP35" s="291"/>
    </row>
    <row r="36" spans="98:120" ht="13.3" x14ac:dyDescent="0.25"/>
    <row r="37" spans="98:120" ht="13.3" x14ac:dyDescent="0.25">
      <c r="CW37" s="291"/>
      <c r="DB37" s="291"/>
      <c r="DG37" s="291"/>
      <c r="DL37" s="291"/>
      <c r="DP37" s="291"/>
    </row>
    <row r="38" spans="98:120" ht="13.3" x14ac:dyDescent="0.25">
      <c r="CT38" s="291"/>
      <c r="CU38" s="291"/>
      <c r="CV38" s="291"/>
      <c r="CW38" s="291"/>
      <c r="CY38" s="291"/>
      <c r="CZ38" s="291"/>
      <c r="DA38" s="291"/>
      <c r="DB38" s="291"/>
      <c r="DD38" s="291"/>
      <c r="DE38" s="291"/>
      <c r="DF38" s="291"/>
      <c r="DG38" s="291"/>
      <c r="DI38" s="291"/>
      <c r="DJ38" s="291"/>
      <c r="DK38" s="291"/>
      <c r="DL38" s="291"/>
      <c r="DN38" s="291"/>
      <c r="DO38" s="291"/>
      <c r="DP38" s="291"/>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91"/>
      <c r="DO49" s="291"/>
      <c r="DP49" s="291"/>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91"/>
      <c r="CS63" s="291"/>
      <c r="CX63" s="291"/>
      <c r="DC63" s="291"/>
      <c r="DH63" s="291"/>
    </row>
    <row r="64" spans="22:120" ht="13.3" x14ac:dyDescent="0.25">
      <c r="V64" s="291"/>
    </row>
    <row r="65" spans="15:120" ht="13.3" x14ac:dyDescent="0.2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3" x14ac:dyDescent="0.25">
      <c r="Q66" s="291"/>
      <c r="S66" s="291"/>
      <c r="U66" s="291"/>
      <c r="DM66" s="291"/>
    </row>
    <row r="67" spans="15:120" ht="13.3" x14ac:dyDescent="0.2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3" x14ac:dyDescent="0.25"/>
    <row r="69" spans="15:120" ht="13.3" x14ac:dyDescent="0.25"/>
    <row r="70" spans="15:120" ht="13.3" x14ac:dyDescent="0.25"/>
    <row r="71" spans="15:120" ht="13.3" x14ac:dyDescent="0.25"/>
    <row r="72" spans="15:120" ht="13.3" x14ac:dyDescent="0.25">
      <c r="DP72" s="291"/>
    </row>
    <row r="73" spans="15:120" ht="13.3" x14ac:dyDescent="0.25">
      <c r="DP73" s="291"/>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91"/>
      <c r="CX96" s="291"/>
      <c r="DC96" s="291"/>
      <c r="DH96" s="291"/>
    </row>
    <row r="97" spans="24:120" ht="13.3" x14ac:dyDescent="0.25">
      <c r="CS97" s="291"/>
      <c r="CX97" s="291"/>
      <c r="DC97" s="291"/>
      <c r="DH97" s="291"/>
      <c r="DP97" s="292" t="s">
        <v>509</v>
      </c>
    </row>
    <row r="98" spans="24:120" ht="13.3" hidden="1" x14ac:dyDescent="0.25">
      <c r="CS98" s="291"/>
      <c r="CX98" s="291"/>
      <c r="DC98" s="291"/>
      <c r="DH98" s="291"/>
    </row>
    <row r="99" spans="24:120" ht="13.3" hidden="1" x14ac:dyDescent="0.25">
      <c r="CS99" s="291"/>
      <c r="CX99" s="291"/>
      <c r="DC99" s="291"/>
      <c r="DH99" s="291"/>
    </row>
    <row r="101" spans="24:120" ht="12" hidden="1" customHeight="1" x14ac:dyDescent="0.2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5">
      <c r="CU102" s="291"/>
      <c r="CZ102" s="291"/>
      <c r="DE102" s="291"/>
      <c r="DJ102" s="291"/>
      <c r="DM102" s="291"/>
    </row>
    <row r="103" spans="24:120" ht="13.3" hidden="1" x14ac:dyDescent="0.25">
      <c r="CT103" s="291"/>
      <c r="CV103" s="291"/>
      <c r="CW103" s="291"/>
      <c r="CY103" s="291"/>
      <c r="DA103" s="291"/>
      <c r="DB103" s="291"/>
      <c r="DD103" s="291"/>
      <c r="DF103" s="291"/>
      <c r="DG103" s="291"/>
      <c r="DI103" s="291"/>
      <c r="DK103" s="291"/>
      <c r="DL103" s="291"/>
      <c r="DM103" s="291"/>
      <c r="DN103" s="291"/>
      <c r="DO103" s="291"/>
      <c r="DP103" s="291"/>
    </row>
    <row r="104" spans="24:120" ht="13.3" hidden="1" x14ac:dyDescent="0.25">
      <c r="CV104" s="291"/>
      <c r="CW104" s="291"/>
      <c r="DA104" s="291"/>
      <c r="DB104" s="291"/>
      <c r="DF104" s="291"/>
      <c r="DG104" s="291"/>
      <c r="DK104" s="291"/>
      <c r="DL104" s="291"/>
      <c r="DN104" s="291"/>
      <c r="DO104" s="291"/>
      <c r="DP104" s="291"/>
    </row>
    <row r="105" spans="24:120" ht="12.75" hidden="1" customHeight="1" x14ac:dyDescent="0.25"/>
  </sheetData>
  <sheetProtection algorithmName="SHA-512" hashValue="6JtMN4+ZmU88JWjpHKqZcFY5HsWI7VQpLRRIQS1QtX+kPRBDW1RYmd1PlDeOHmQCrdpSbSkMVnNIxXbzaiB8Qw==" saltValue="2OVBWa0Dd/eV82FN/PXM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1328125" style="292" customWidth="1"/>
    <col min="117" max="16384" width="9" style="291" hidden="1"/>
  </cols>
  <sheetData>
    <row r="1" spans="2:116" ht="13.3"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3" x14ac:dyDescent="0.25"/>
    <row r="3" spans="2:116" ht="13.3" x14ac:dyDescent="0.25"/>
    <row r="4" spans="2:116" ht="13.3" x14ac:dyDescent="0.2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3" x14ac:dyDescent="0.2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3" x14ac:dyDescent="0.25"/>
    <row r="20" spans="9:116" ht="13.3" x14ac:dyDescent="0.25"/>
    <row r="21" spans="9:116" ht="13.3" x14ac:dyDescent="0.25">
      <c r="DL21" s="291"/>
    </row>
    <row r="22" spans="9:116" ht="13.3" x14ac:dyDescent="0.25">
      <c r="DI22" s="291"/>
      <c r="DJ22" s="291"/>
      <c r="DK22" s="291"/>
      <c r="DL22" s="291"/>
    </row>
    <row r="23" spans="9:116" ht="13.3" x14ac:dyDescent="0.25">
      <c r="CY23" s="291"/>
      <c r="CZ23" s="291"/>
      <c r="DA23" s="291"/>
      <c r="DB23" s="291"/>
      <c r="DC23" s="291"/>
      <c r="DD23" s="291"/>
      <c r="DE23" s="291"/>
      <c r="DF23" s="291"/>
      <c r="DG23" s="291"/>
      <c r="DH23" s="291"/>
      <c r="DI23" s="291"/>
      <c r="DJ23" s="291"/>
      <c r="DK23" s="291"/>
      <c r="DL23" s="291"/>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91"/>
      <c r="DA35" s="291"/>
      <c r="DB35" s="291"/>
      <c r="DC35" s="291"/>
      <c r="DD35" s="291"/>
      <c r="DE35" s="291"/>
      <c r="DF35" s="291"/>
      <c r="DG35" s="291"/>
      <c r="DH35" s="291"/>
      <c r="DI35" s="291"/>
      <c r="DJ35" s="291"/>
      <c r="DK35" s="291"/>
      <c r="DL35" s="291"/>
    </row>
    <row r="36" spans="15:116" ht="13.3" x14ac:dyDescent="0.25"/>
    <row r="37" spans="15:116" ht="13.3" x14ac:dyDescent="0.25">
      <c r="DL37" s="291"/>
    </row>
    <row r="38" spans="15:116" ht="13.3" x14ac:dyDescent="0.25">
      <c r="DI38" s="291"/>
      <c r="DJ38" s="291"/>
      <c r="DK38" s="291"/>
      <c r="DL38" s="291"/>
    </row>
    <row r="39" spans="15:116" ht="13.3" x14ac:dyDescent="0.25"/>
    <row r="40" spans="15:116" ht="13.3" x14ac:dyDescent="0.25"/>
    <row r="41" spans="15:116" ht="13.3" x14ac:dyDescent="0.25"/>
    <row r="42" spans="15:116" ht="13.3" x14ac:dyDescent="0.25"/>
    <row r="43" spans="15:116" ht="13.3" x14ac:dyDescent="0.2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3" x14ac:dyDescent="0.25">
      <c r="DL44" s="291"/>
    </row>
    <row r="45" spans="15:116" ht="13.3" x14ac:dyDescent="0.25"/>
    <row r="46" spans="15:116" ht="13.3" x14ac:dyDescent="0.25">
      <c r="DA46" s="291"/>
      <c r="DB46" s="291"/>
      <c r="DC46" s="291"/>
      <c r="DD46" s="291"/>
      <c r="DE46" s="291"/>
      <c r="DF46" s="291"/>
      <c r="DG46" s="291"/>
      <c r="DH46" s="291"/>
      <c r="DI46" s="291"/>
      <c r="DJ46" s="291"/>
      <c r="DK46" s="291"/>
      <c r="DL46" s="291"/>
    </row>
    <row r="47" spans="15:116" ht="13.3" x14ac:dyDescent="0.25"/>
    <row r="48" spans="15:116" ht="13.3" x14ac:dyDescent="0.25"/>
    <row r="49" spans="104:116" ht="13.3" x14ac:dyDescent="0.25"/>
    <row r="50" spans="104:116" ht="13.3" x14ac:dyDescent="0.25">
      <c r="CZ50" s="291"/>
      <c r="DA50" s="291"/>
      <c r="DB50" s="291"/>
      <c r="DC50" s="291"/>
      <c r="DD50" s="291"/>
      <c r="DE50" s="291"/>
      <c r="DF50" s="291"/>
      <c r="DG50" s="291"/>
      <c r="DH50" s="291"/>
      <c r="DI50" s="291"/>
      <c r="DJ50" s="291"/>
      <c r="DK50" s="291"/>
      <c r="DL50" s="291"/>
    </row>
    <row r="51" spans="104:116" ht="13.3" x14ac:dyDescent="0.25"/>
    <row r="52" spans="104:116" ht="13.3" x14ac:dyDescent="0.25"/>
    <row r="53" spans="104:116" ht="13.3" x14ac:dyDescent="0.25">
      <c r="DL53" s="291"/>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91"/>
      <c r="DD67" s="291"/>
      <c r="DE67" s="291"/>
      <c r="DF67" s="291"/>
      <c r="DG67" s="291"/>
      <c r="DH67" s="291"/>
      <c r="DI67" s="291"/>
      <c r="DJ67" s="291"/>
      <c r="DK67" s="291"/>
      <c r="DL67" s="291"/>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LC+2GfcV84v3M3Ja5Jdo6lBnKOsiMprim1ItgoLIxj0+QsSVW24ZX4lUtofOOWSgS4mr/Rx5rHps1ZjwImswZA==" saltValue="dg2rNvlniZfdldDHKbOqE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5"/>
  <cols>
    <col min="1" max="36" width="2.4609375" style="293" customWidth="1"/>
    <col min="37" max="44" width="17" style="293" customWidth="1"/>
    <col min="45" max="45" width="6.15234375" style="300" customWidth="1"/>
    <col min="46" max="46" width="3" style="298" customWidth="1"/>
    <col min="47" max="47" width="19.15234375" style="293" hidden="1" customWidth="1"/>
    <col min="48" max="52" width="12.61328125" style="293" hidden="1" customWidth="1"/>
    <col min="53" max="16384" width="8.61328125" style="293" hidden="1"/>
  </cols>
  <sheetData>
    <row r="1" spans="1:46" ht="13.3" x14ac:dyDescent="0.25">
      <c r="AS1" s="294"/>
      <c r="AT1" s="294"/>
    </row>
    <row r="2" spans="1:46" ht="13.3" x14ac:dyDescent="0.25">
      <c r="AS2" s="294"/>
      <c r="AT2" s="294"/>
    </row>
    <row r="3" spans="1:46" ht="13.3" x14ac:dyDescent="0.25">
      <c r="AS3" s="294"/>
      <c r="AT3" s="294"/>
    </row>
    <row r="4" spans="1:46" ht="13.3" x14ac:dyDescent="0.25">
      <c r="AS4" s="294"/>
      <c r="AT4" s="294"/>
    </row>
    <row r="5" spans="1:46" ht="16.75" x14ac:dyDescent="0.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3" x14ac:dyDescent="0.2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ht="13.3" x14ac:dyDescent="0.2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512</v>
      </c>
      <c r="AP7" s="304"/>
      <c r="AQ7" s="305" t="s">
        <v>513</v>
      </c>
      <c r="AR7" s="306"/>
    </row>
    <row r="8" spans="1:46" ht="13.3" x14ac:dyDescent="0.2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514</v>
      </c>
      <c r="AQ8" s="311" t="s">
        <v>515</v>
      </c>
      <c r="AR8" s="312" t="s">
        <v>516</v>
      </c>
    </row>
    <row r="9" spans="1:46" ht="13.3" x14ac:dyDescent="0.2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517</v>
      </c>
      <c r="AL9" s="1180"/>
      <c r="AM9" s="1180"/>
      <c r="AN9" s="1181"/>
      <c r="AO9" s="313">
        <v>5260045</v>
      </c>
      <c r="AP9" s="313">
        <v>48585</v>
      </c>
      <c r="AQ9" s="314">
        <v>56673</v>
      </c>
      <c r="AR9" s="315">
        <v>-14.3</v>
      </c>
    </row>
    <row r="10" spans="1:46" ht="13.3" x14ac:dyDescent="0.2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518</v>
      </c>
      <c r="AL10" s="1180"/>
      <c r="AM10" s="1180"/>
      <c r="AN10" s="1181"/>
      <c r="AO10" s="316">
        <v>834341</v>
      </c>
      <c r="AP10" s="316">
        <v>7706</v>
      </c>
      <c r="AQ10" s="317">
        <v>5368</v>
      </c>
      <c r="AR10" s="318">
        <v>43.6</v>
      </c>
    </row>
    <row r="11" spans="1:46" ht="13.5" customHeight="1" x14ac:dyDescent="0.2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519</v>
      </c>
      <c r="AL11" s="1180"/>
      <c r="AM11" s="1180"/>
      <c r="AN11" s="1181"/>
      <c r="AO11" s="316">
        <v>35786</v>
      </c>
      <c r="AP11" s="316">
        <v>331</v>
      </c>
      <c r="AQ11" s="317">
        <v>4535</v>
      </c>
      <c r="AR11" s="318">
        <v>-92.7</v>
      </c>
    </row>
    <row r="12" spans="1:46" ht="13.5" customHeight="1" x14ac:dyDescent="0.2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520</v>
      </c>
      <c r="AL12" s="1180"/>
      <c r="AM12" s="1180"/>
      <c r="AN12" s="1181"/>
      <c r="AO12" s="316">
        <v>133551</v>
      </c>
      <c r="AP12" s="316">
        <v>1234</v>
      </c>
      <c r="AQ12" s="317">
        <v>1729</v>
      </c>
      <c r="AR12" s="318">
        <v>-28.6</v>
      </c>
    </row>
    <row r="13" spans="1:46" ht="13.5" customHeight="1" x14ac:dyDescent="0.2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521</v>
      </c>
      <c r="AL13" s="1180"/>
      <c r="AM13" s="1180"/>
      <c r="AN13" s="1181"/>
      <c r="AO13" s="316" t="s">
        <v>522</v>
      </c>
      <c r="AP13" s="316" t="s">
        <v>522</v>
      </c>
      <c r="AQ13" s="317">
        <v>17</v>
      </c>
      <c r="AR13" s="318" t="s">
        <v>522</v>
      </c>
    </row>
    <row r="14" spans="1:46" ht="13.5" customHeight="1" x14ac:dyDescent="0.2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523</v>
      </c>
      <c r="AL14" s="1180"/>
      <c r="AM14" s="1180"/>
      <c r="AN14" s="1181"/>
      <c r="AO14" s="316">
        <v>195497</v>
      </c>
      <c r="AP14" s="316">
        <v>1806</v>
      </c>
      <c r="AQ14" s="317">
        <v>2055</v>
      </c>
      <c r="AR14" s="318">
        <v>-12.1</v>
      </c>
    </row>
    <row r="15" spans="1:46" ht="13.5" customHeight="1" x14ac:dyDescent="0.2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524</v>
      </c>
      <c r="AL15" s="1180"/>
      <c r="AM15" s="1180"/>
      <c r="AN15" s="1181"/>
      <c r="AO15" s="316">
        <v>108448</v>
      </c>
      <c r="AP15" s="316">
        <v>1002</v>
      </c>
      <c r="AQ15" s="317">
        <v>1911</v>
      </c>
      <c r="AR15" s="318">
        <v>-47.6</v>
      </c>
    </row>
    <row r="16" spans="1:46" ht="13.3" x14ac:dyDescent="0.2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525</v>
      </c>
      <c r="AL16" s="1183"/>
      <c r="AM16" s="1183"/>
      <c r="AN16" s="1184"/>
      <c r="AO16" s="316">
        <v>-554098</v>
      </c>
      <c r="AP16" s="316">
        <v>-5118</v>
      </c>
      <c r="AQ16" s="317">
        <v>-4501</v>
      </c>
      <c r="AR16" s="318">
        <v>13.7</v>
      </c>
    </row>
    <row r="17" spans="1:46" ht="13.3" x14ac:dyDescent="0.2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189</v>
      </c>
      <c r="AL17" s="1183"/>
      <c r="AM17" s="1183"/>
      <c r="AN17" s="1184"/>
      <c r="AO17" s="316">
        <v>6013570</v>
      </c>
      <c r="AP17" s="316">
        <v>55545</v>
      </c>
      <c r="AQ17" s="317">
        <v>67788</v>
      </c>
      <c r="AR17" s="318">
        <v>-18.100000000000001</v>
      </c>
    </row>
    <row r="18" spans="1:46" ht="13.3" x14ac:dyDescent="0.2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3" x14ac:dyDescent="0.2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ht="13.3" x14ac:dyDescent="0.2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ht="13.3" x14ac:dyDescent="0.2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530</v>
      </c>
      <c r="AL21" s="1175"/>
      <c r="AM21" s="1175"/>
      <c r="AN21" s="1176"/>
      <c r="AO21" s="328">
        <v>5.78</v>
      </c>
      <c r="AP21" s="329">
        <v>6.66</v>
      </c>
      <c r="AQ21" s="330">
        <v>-0.88</v>
      </c>
      <c r="AR21" s="299"/>
      <c r="AS21" s="331"/>
      <c r="AT21" s="327"/>
    </row>
    <row r="22" spans="1:46" s="332" customFormat="1" ht="13.3" x14ac:dyDescent="0.2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531</v>
      </c>
      <c r="AL22" s="1175"/>
      <c r="AM22" s="1175"/>
      <c r="AN22" s="1176"/>
      <c r="AO22" s="333">
        <v>97.1</v>
      </c>
      <c r="AP22" s="334">
        <v>99.7</v>
      </c>
      <c r="AQ22" s="335">
        <v>-2.6</v>
      </c>
      <c r="AR22" s="319"/>
      <c r="AS22" s="331"/>
      <c r="AT22" s="327"/>
    </row>
    <row r="23" spans="1:46" s="332" customFormat="1" ht="13.3" x14ac:dyDescent="0.2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3" x14ac:dyDescent="0.2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3" x14ac:dyDescent="0.2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3" x14ac:dyDescent="0.2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3" x14ac:dyDescent="0.25">
      <c r="A27" s="340"/>
      <c r="AO27" s="294"/>
      <c r="AP27" s="294"/>
      <c r="AQ27" s="294"/>
      <c r="AR27" s="294"/>
      <c r="AS27" s="294"/>
      <c r="AT27" s="294"/>
    </row>
    <row r="28" spans="1:46" ht="16.75" x14ac:dyDescent="0.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3" x14ac:dyDescent="0.2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ht="13.3" x14ac:dyDescent="0.2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512</v>
      </c>
      <c r="AP30" s="304"/>
      <c r="AQ30" s="305" t="s">
        <v>513</v>
      </c>
      <c r="AR30" s="306"/>
    </row>
    <row r="31" spans="1:46" ht="13.3" x14ac:dyDescent="0.2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514</v>
      </c>
      <c r="AQ31" s="311" t="s">
        <v>515</v>
      </c>
      <c r="AR31" s="312" t="s">
        <v>516</v>
      </c>
    </row>
    <row r="32" spans="1:46" ht="27" customHeight="1" x14ac:dyDescent="0.2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535</v>
      </c>
      <c r="AL32" s="1191"/>
      <c r="AM32" s="1191"/>
      <c r="AN32" s="1192"/>
      <c r="AO32" s="343">
        <v>5866397</v>
      </c>
      <c r="AP32" s="343">
        <v>54186</v>
      </c>
      <c r="AQ32" s="344">
        <v>35263</v>
      </c>
      <c r="AR32" s="345">
        <v>53.7</v>
      </c>
    </row>
    <row r="33" spans="1:46" ht="13.5" customHeight="1" x14ac:dyDescent="0.2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536</v>
      </c>
      <c r="AL33" s="1191"/>
      <c r="AM33" s="1191"/>
      <c r="AN33" s="1192"/>
      <c r="AO33" s="343" t="s">
        <v>522</v>
      </c>
      <c r="AP33" s="343" t="s">
        <v>522</v>
      </c>
      <c r="AQ33" s="344" t="s">
        <v>522</v>
      </c>
      <c r="AR33" s="345" t="s">
        <v>522</v>
      </c>
    </row>
    <row r="34" spans="1:46" ht="27" customHeight="1" x14ac:dyDescent="0.2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537</v>
      </c>
      <c r="AL34" s="1191"/>
      <c r="AM34" s="1191"/>
      <c r="AN34" s="1192"/>
      <c r="AO34" s="343" t="s">
        <v>522</v>
      </c>
      <c r="AP34" s="343" t="s">
        <v>522</v>
      </c>
      <c r="AQ34" s="344">
        <v>10</v>
      </c>
      <c r="AR34" s="345" t="s">
        <v>522</v>
      </c>
    </row>
    <row r="35" spans="1:46" ht="27" customHeight="1" x14ac:dyDescent="0.2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538</v>
      </c>
      <c r="AL35" s="1191"/>
      <c r="AM35" s="1191"/>
      <c r="AN35" s="1192"/>
      <c r="AO35" s="343">
        <v>2245435</v>
      </c>
      <c r="AP35" s="343">
        <v>20740</v>
      </c>
      <c r="AQ35" s="344">
        <v>11974</v>
      </c>
      <c r="AR35" s="345">
        <v>73.2</v>
      </c>
    </row>
    <row r="36" spans="1:46" ht="27" customHeight="1" x14ac:dyDescent="0.2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539</v>
      </c>
      <c r="AL36" s="1191"/>
      <c r="AM36" s="1191"/>
      <c r="AN36" s="1192"/>
      <c r="AO36" s="343" t="s">
        <v>522</v>
      </c>
      <c r="AP36" s="343" t="s">
        <v>522</v>
      </c>
      <c r="AQ36" s="344">
        <v>1702</v>
      </c>
      <c r="AR36" s="345" t="s">
        <v>522</v>
      </c>
    </row>
    <row r="37" spans="1:46" ht="13.5" customHeight="1" x14ac:dyDescent="0.2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540</v>
      </c>
      <c r="AL37" s="1191"/>
      <c r="AM37" s="1191"/>
      <c r="AN37" s="1192"/>
      <c r="AO37" s="343">
        <v>25974</v>
      </c>
      <c r="AP37" s="343">
        <v>240</v>
      </c>
      <c r="AQ37" s="344">
        <v>411</v>
      </c>
      <c r="AR37" s="345">
        <v>-41.6</v>
      </c>
    </row>
    <row r="38" spans="1:46" ht="27" customHeight="1" x14ac:dyDescent="0.2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541</v>
      </c>
      <c r="AL38" s="1194"/>
      <c r="AM38" s="1194"/>
      <c r="AN38" s="1195"/>
      <c r="AO38" s="346" t="s">
        <v>522</v>
      </c>
      <c r="AP38" s="346" t="s">
        <v>522</v>
      </c>
      <c r="AQ38" s="347">
        <v>0</v>
      </c>
      <c r="AR38" s="335" t="s">
        <v>522</v>
      </c>
      <c r="AS38" s="342"/>
    </row>
    <row r="39" spans="1:46" ht="13.3" x14ac:dyDescent="0.2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542</v>
      </c>
      <c r="AL39" s="1194"/>
      <c r="AM39" s="1194"/>
      <c r="AN39" s="1195"/>
      <c r="AO39" s="343">
        <v>-1090734</v>
      </c>
      <c r="AP39" s="343">
        <v>-10075</v>
      </c>
      <c r="AQ39" s="344">
        <v>-7482</v>
      </c>
      <c r="AR39" s="345">
        <v>34.700000000000003</v>
      </c>
      <c r="AS39" s="342"/>
    </row>
    <row r="40" spans="1:46" ht="27" customHeight="1" x14ac:dyDescent="0.2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543</v>
      </c>
      <c r="AL40" s="1191"/>
      <c r="AM40" s="1191"/>
      <c r="AN40" s="1192"/>
      <c r="AO40" s="343">
        <v>-4454937</v>
      </c>
      <c r="AP40" s="343">
        <v>-41148</v>
      </c>
      <c r="AQ40" s="344">
        <v>-32073</v>
      </c>
      <c r="AR40" s="345">
        <v>28.3</v>
      </c>
      <c r="AS40" s="342"/>
    </row>
    <row r="41" spans="1:46" ht="13.3" x14ac:dyDescent="0.2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301</v>
      </c>
      <c r="AL41" s="1197"/>
      <c r="AM41" s="1197"/>
      <c r="AN41" s="1198"/>
      <c r="AO41" s="343">
        <v>2592135</v>
      </c>
      <c r="AP41" s="343">
        <v>23943</v>
      </c>
      <c r="AQ41" s="344">
        <v>9805</v>
      </c>
      <c r="AR41" s="345">
        <v>144.19999999999999</v>
      </c>
      <c r="AS41" s="342"/>
    </row>
    <row r="42" spans="1:46" ht="13.3" x14ac:dyDescent="0.2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ht="13.3" x14ac:dyDescent="0.2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3" x14ac:dyDescent="0.2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3" x14ac:dyDescent="0.2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3" x14ac:dyDescent="0.2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3" x14ac:dyDescent="0.2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2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512</v>
      </c>
      <c r="AN49" s="1187" t="s">
        <v>547</v>
      </c>
      <c r="AO49" s="1188"/>
      <c r="AP49" s="1188"/>
      <c r="AQ49" s="1188"/>
      <c r="AR49" s="1189"/>
    </row>
    <row r="50" spans="1:44" ht="13.3" x14ac:dyDescent="0.2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548</v>
      </c>
      <c r="AO50" s="360" t="s">
        <v>549</v>
      </c>
      <c r="AP50" s="361" t="s">
        <v>550</v>
      </c>
      <c r="AQ50" s="362" t="s">
        <v>551</v>
      </c>
      <c r="AR50" s="363" t="s">
        <v>552</v>
      </c>
    </row>
    <row r="51" spans="1:44" ht="13.3" x14ac:dyDescent="0.2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5811740</v>
      </c>
      <c r="AN51" s="365">
        <v>53528</v>
      </c>
      <c r="AO51" s="366">
        <v>2.1</v>
      </c>
      <c r="AP51" s="367">
        <v>46440</v>
      </c>
      <c r="AQ51" s="368">
        <v>-13.4</v>
      </c>
      <c r="AR51" s="369">
        <v>15.5</v>
      </c>
    </row>
    <row r="52" spans="1:44" ht="13.3" x14ac:dyDescent="0.2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2245970</v>
      </c>
      <c r="AN52" s="373">
        <v>20686</v>
      </c>
      <c r="AO52" s="374">
        <v>2.8</v>
      </c>
      <c r="AP52" s="375">
        <v>27658</v>
      </c>
      <c r="AQ52" s="376">
        <v>-2.4</v>
      </c>
      <c r="AR52" s="377">
        <v>5.2</v>
      </c>
    </row>
    <row r="53" spans="1:44" ht="13.3" x14ac:dyDescent="0.2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6346950</v>
      </c>
      <c r="AN53" s="365">
        <v>58414</v>
      </c>
      <c r="AO53" s="366">
        <v>9.1</v>
      </c>
      <c r="AP53" s="367">
        <v>63257</v>
      </c>
      <c r="AQ53" s="368">
        <v>36.200000000000003</v>
      </c>
      <c r="AR53" s="369">
        <v>-27.1</v>
      </c>
    </row>
    <row r="54" spans="1:44" ht="13.3" x14ac:dyDescent="0.2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2558663</v>
      </c>
      <c r="AN54" s="373">
        <v>23549</v>
      </c>
      <c r="AO54" s="374">
        <v>13.8</v>
      </c>
      <c r="AP54" s="375">
        <v>27259</v>
      </c>
      <c r="AQ54" s="376">
        <v>-1.4</v>
      </c>
      <c r="AR54" s="377">
        <v>15.2</v>
      </c>
    </row>
    <row r="55" spans="1:44" ht="13.3" x14ac:dyDescent="0.2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10967959</v>
      </c>
      <c r="AN55" s="365">
        <v>101010</v>
      </c>
      <c r="AO55" s="366">
        <v>72.900000000000006</v>
      </c>
      <c r="AP55" s="367">
        <v>52308</v>
      </c>
      <c r="AQ55" s="368">
        <v>-17.3</v>
      </c>
      <c r="AR55" s="369">
        <v>90.2</v>
      </c>
    </row>
    <row r="56" spans="1:44" ht="13.3" x14ac:dyDescent="0.2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2863414</v>
      </c>
      <c r="AN56" s="373">
        <v>26371</v>
      </c>
      <c r="AO56" s="374">
        <v>12</v>
      </c>
      <c r="AP56" s="375">
        <v>28695</v>
      </c>
      <c r="AQ56" s="376">
        <v>5.3</v>
      </c>
      <c r="AR56" s="377">
        <v>6.7</v>
      </c>
    </row>
    <row r="57" spans="1:44" ht="13.3" x14ac:dyDescent="0.2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9164448</v>
      </c>
      <c r="AN57" s="365">
        <v>84299</v>
      </c>
      <c r="AO57" s="366">
        <v>-16.5</v>
      </c>
      <c r="AP57" s="367">
        <v>46402</v>
      </c>
      <c r="AQ57" s="368">
        <v>-11.3</v>
      </c>
      <c r="AR57" s="369">
        <v>-5.2</v>
      </c>
    </row>
    <row r="58" spans="1:44" ht="13.3" x14ac:dyDescent="0.2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3834684</v>
      </c>
      <c r="AN58" s="373">
        <v>35273</v>
      </c>
      <c r="AO58" s="374">
        <v>33.799999999999997</v>
      </c>
      <c r="AP58" s="375">
        <v>26897</v>
      </c>
      <c r="AQ58" s="376">
        <v>-6.3</v>
      </c>
      <c r="AR58" s="377">
        <v>40.1</v>
      </c>
    </row>
    <row r="59" spans="1:44" ht="13.3" x14ac:dyDescent="0.2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6405363</v>
      </c>
      <c r="AN59" s="365">
        <v>59164</v>
      </c>
      <c r="AO59" s="366">
        <v>-29.8</v>
      </c>
      <c r="AP59" s="367">
        <v>66343</v>
      </c>
      <c r="AQ59" s="368">
        <v>43</v>
      </c>
      <c r="AR59" s="369">
        <v>-72.8</v>
      </c>
    </row>
    <row r="60" spans="1:44" ht="13.3" x14ac:dyDescent="0.2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3472601</v>
      </c>
      <c r="AN60" s="373">
        <v>32075</v>
      </c>
      <c r="AO60" s="374">
        <v>-9.1</v>
      </c>
      <c r="AP60" s="375">
        <v>34529</v>
      </c>
      <c r="AQ60" s="376">
        <v>28.4</v>
      </c>
      <c r="AR60" s="377">
        <v>-37.5</v>
      </c>
    </row>
    <row r="61" spans="1:44" ht="13.3" x14ac:dyDescent="0.2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7739292</v>
      </c>
      <c r="AN61" s="380">
        <v>71283</v>
      </c>
      <c r="AO61" s="381">
        <v>7.6</v>
      </c>
      <c r="AP61" s="382">
        <v>54950</v>
      </c>
      <c r="AQ61" s="383">
        <v>7.4</v>
      </c>
      <c r="AR61" s="369">
        <v>0.2</v>
      </c>
    </row>
    <row r="62" spans="1:44" ht="13.3" x14ac:dyDescent="0.2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2995066</v>
      </c>
      <c r="AN62" s="373">
        <v>27591</v>
      </c>
      <c r="AO62" s="374">
        <v>10.7</v>
      </c>
      <c r="AP62" s="375">
        <v>29008</v>
      </c>
      <c r="AQ62" s="376">
        <v>4.7</v>
      </c>
      <c r="AR62" s="377">
        <v>6</v>
      </c>
    </row>
    <row r="63" spans="1:44" ht="13.3" x14ac:dyDescent="0.2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3" x14ac:dyDescent="0.2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3" x14ac:dyDescent="0.2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3" x14ac:dyDescent="0.2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5">
      <c r="AK67" s="294"/>
      <c r="AL67" s="294"/>
      <c r="AM67" s="294"/>
      <c r="AN67" s="294"/>
      <c r="AO67" s="294"/>
      <c r="AP67" s="294"/>
      <c r="AQ67" s="294"/>
      <c r="AR67" s="294"/>
      <c r="AS67" s="294"/>
      <c r="AT67" s="294"/>
    </row>
    <row r="68" spans="1:46" ht="13.5" hidden="1" customHeight="1" x14ac:dyDescent="0.25">
      <c r="AK68" s="294"/>
      <c r="AL68" s="294"/>
      <c r="AM68" s="294"/>
      <c r="AN68" s="294"/>
      <c r="AO68" s="294"/>
      <c r="AP68" s="294"/>
      <c r="AQ68" s="294"/>
      <c r="AR68" s="294"/>
    </row>
    <row r="69" spans="1:46" ht="13.5" hidden="1" customHeight="1" x14ac:dyDescent="0.25">
      <c r="AK69" s="294"/>
      <c r="AL69" s="294"/>
      <c r="AM69" s="294"/>
      <c r="AN69" s="294"/>
      <c r="AO69" s="294"/>
      <c r="AP69" s="294"/>
      <c r="AQ69" s="294"/>
      <c r="AR69" s="294"/>
    </row>
    <row r="70" spans="1:46" ht="13.3" hidden="1" x14ac:dyDescent="0.25">
      <c r="AK70" s="294"/>
      <c r="AL70" s="294"/>
      <c r="AM70" s="294"/>
      <c r="AN70" s="294"/>
      <c r="AO70" s="294"/>
      <c r="AP70" s="294"/>
      <c r="AQ70" s="294"/>
      <c r="AR70" s="294"/>
    </row>
    <row r="71" spans="1:46" ht="13.3" hidden="1" x14ac:dyDescent="0.25">
      <c r="AK71" s="294"/>
      <c r="AL71" s="294"/>
      <c r="AM71" s="294"/>
      <c r="AN71" s="294"/>
      <c r="AO71" s="294"/>
      <c r="AP71" s="294"/>
      <c r="AQ71" s="294"/>
      <c r="AR71" s="294"/>
    </row>
    <row r="72" spans="1:46" ht="13.3" hidden="1" x14ac:dyDescent="0.25">
      <c r="AK72" s="294"/>
      <c r="AL72" s="294"/>
      <c r="AM72" s="294"/>
      <c r="AN72" s="294"/>
      <c r="AO72" s="294"/>
      <c r="AP72" s="294"/>
      <c r="AQ72" s="294"/>
      <c r="AR72" s="294"/>
    </row>
    <row r="73" spans="1:46" ht="13.3" hidden="1" x14ac:dyDescent="0.25">
      <c r="AK73" s="294"/>
      <c r="AL73" s="294"/>
      <c r="AM73" s="294"/>
      <c r="AN73" s="294"/>
      <c r="AO73" s="294"/>
      <c r="AP73" s="294"/>
      <c r="AQ73" s="294"/>
      <c r="AR73" s="294"/>
    </row>
    <row r="74" spans="1:46" ht="13.3" hidden="1" x14ac:dyDescent="0.25"/>
  </sheetData>
  <sheetProtection algorithmName="SHA-512" hashValue="VKQwpbwOhxiahce7XOzKkw3MsuP62T+Yun1lCdLLAvFesuzklbeLJbP0gFZ6ddWdKZK4Tknwm5QukEhiehReAQ==" saltValue="AsmKg5/L0bhnXZVYYkjg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92" customWidth="1"/>
    <col min="126" max="16384" width="9" style="291" hidden="1"/>
  </cols>
  <sheetData>
    <row r="1" spans="2:125" ht="13.5" customHeight="1"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3" x14ac:dyDescent="0.25">
      <c r="B2" s="291"/>
      <c r="DG2" s="291"/>
    </row>
    <row r="3" spans="2:125" ht="13.3" x14ac:dyDescent="0.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3" x14ac:dyDescent="0.25"/>
    <row r="5" spans="2:125" ht="13.3" x14ac:dyDescent="0.25"/>
    <row r="6" spans="2:125" ht="13.3" x14ac:dyDescent="0.25"/>
    <row r="7" spans="2:125" ht="13.3" x14ac:dyDescent="0.25"/>
    <row r="8" spans="2:125" ht="13.3" x14ac:dyDescent="0.25"/>
    <row r="9" spans="2:125" ht="13.3" x14ac:dyDescent="0.25">
      <c r="DU9" s="291"/>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91"/>
    </row>
    <row r="18" spans="125:125" ht="13.3" x14ac:dyDescent="0.25"/>
    <row r="19" spans="125:125" ht="13.3" x14ac:dyDescent="0.25"/>
    <row r="20" spans="125:125" ht="13.3" x14ac:dyDescent="0.25">
      <c r="DU20" s="291"/>
    </row>
    <row r="21" spans="125:125" ht="13.3" x14ac:dyDescent="0.25">
      <c r="DU21" s="291"/>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91"/>
    </row>
    <row r="29" spans="125:125" ht="13.3" x14ac:dyDescent="0.25"/>
    <row r="30" spans="125:125" ht="13.3" x14ac:dyDescent="0.25"/>
    <row r="31" spans="125:125" ht="13.3" x14ac:dyDescent="0.25"/>
    <row r="32" spans="125:125" ht="13.3" x14ac:dyDescent="0.25"/>
    <row r="33" spans="2:125" ht="13.3" x14ac:dyDescent="0.25">
      <c r="B33" s="291"/>
      <c r="G33" s="291"/>
      <c r="I33" s="291"/>
    </row>
    <row r="34" spans="2:125" ht="13.3" x14ac:dyDescent="0.25">
      <c r="C34" s="291"/>
      <c r="P34" s="291"/>
      <c r="DE34" s="291"/>
      <c r="DH34" s="291"/>
    </row>
    <row r="35" spans="2:125" ht="13.3" x14ac:dyDescent="0.25">
      <c r="D35" s="291"/>
      <c r="E35" s="291"/>
      <c r="DG35" s="291"/>
      <c r="DJ35" s="291"/>
      <c r="DP35" s="291"/>
      <c r="DQ35" s="291"/>
      <c r="DR35" s="291"/>
      <c r="DS35" s="291"/>
      <c r="DT35" s="291"/>
      <c r="DU35" s="291"/>
    </row>
    <row r="36" spans="2:125" ht="13.3" x14ac:dyDescent="0.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3" x14ac:dyDescent="0.25">
      <c r="DU37" s="291"/>
    </row>
    <row r="38" spans="2:125" ht="13.3" x14ac:dyDescent="0.25">
      <c r="DT38" s="291"/>
      <c r="DU38" s="291"/>
    </row>
    <row r="39" spans="2:125" ht="13.3" x14ac:dyDescent="0.25"/>
    <row r="40" spans="2:125" ht="13.3" x14ac:dyDescent="0.25">
      <c r="DH40" s="291"/>
    </row>
    <row r="41" spans="2:125" ht="13.3" x14ac:dyDescent="0.25">
      <c r="DE41" s="291"/>
    </row>
    <row r="42" spans="2:125" ht="13.3" x14ac:dyDescent="0.25">
      <c r="DG42" s="291"/>
      <c r="DJ42" s="291"/>
    </row>
    <row r="43" spans="2:125" ht="13.3" x14ac:dyDescent="0.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3" x14ac:dyDescent="0.25">
      <c r="DU44" s="291"/>
    </row>
    <row r="45" spans="2:125" ht="13.3" x14ac:dyDescent="0.25"/>
    <row r="46" spans="2:125" ht="13.3" x14ac:dyDescent="0.25"/>
    <row r="47" spans="2:125" ht="13.3" x14ac:dyDescent="0.25"/>
    <row r="48" spans="2:125" ht="13.3" x14ac:dyDescent="0.25">
      <c r="DT48" s="291"/>
      <c r="DU48" s="291"/>
    </row>
    <row r="49" spans="120:125" ht="13.3" x14ac:dyDescent="0.25">
      <c r="DU49" s="291"/>
    </row>
    <row r="50" spans="120:125" ht="13.3" x14ac:dyDescent="0.25">
      <c r="DU50" s="291"/>
    </row>
    <row r="51" spans="120:125" ht="13.3" x14ac:dyDescent="0.25">
      <c r="DP51" s="291"/>
      <c r="DQ51" s="291"/>
      <c r="DR51" s="291"/>
      <c r="DS51" s="291"/>
      <c r="DT51" s="291"/>
      <c r="DU51" s="291"/>
    </row>
    <row r="52" spans="120:125" ht="13.3" x14ac:dyDescent="0.25"/>
    <row r="53" spans="120:125" ht="13.3" x14ac:dyDescent="0.25"/>
    <row r="54" spans="120:125" ht="13.3" x14ac:dyDescent="0.25">
      <c r="DU54" s="291"/>
    </row>
    <row r="55" spans="120:125" ht="13.3" x14ac:dyDescent="0.25"/>
    <row r="56" spans="120:125" ht="13.3" x14ac:dyDescent="0.25"/>
    <row r="57" spans="120:125" ht="13.3" x14ac:dyDescent="0.25"/>
    <row r="58" spans="120:125" ht="13.3" x14ac:dyDescent="0.25">
      <c r="DU58" s="291"/>
    </row>
    <row r="59" spans="120:125" ht="13.3" x14ac:dyDescent="0.25"/>
    <row r="60" spans="120:125" ht="13.3" x14ac:dyDescent="0.25"/>
    <row r="61" spans="120:125" ht="13.3" x14ac:dyDescent="0.25"/>
    <row r="62" spans="120:125" ht="13.3" x14ac:dyDescent="0.25"/>
    <row r="63" spans="120:125" ht="13.3" x14ac:dyDescent="0.25">
      <c r="DU63" s="291"/>
    </row>
    <row r="64" spans="120:125" ht="13.3" x14ac:dyDescent="0.25">
      <c r="DT64" s="291"/>
      <c r="DU64" s="291"/>
    </row>
    <row r="65" spans="123:125" ht="13.3" x14ac:dyDescent="0.25"/>
    <row r="66" spans="123:125" ht="13.3" x14ac:dyDescent="0.25"/>
    <row r="67" spans="123:125" ht="13.3" x14ac:dyDescent="0.25"/>
    <row r="68" spans="123:125" ht="13.3" x14ac:dyDescent="0.25"/>
    <row r="69" spans="123:125" ht="13.3" x14ac:dyDescent="0.25">
      <c r="DS69" s="291"/>
      <c r="DT69" s="291"/>
      <c r="DU69" s="291"/>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91"/>
    </row>
    <row r="83" spans="116:125" ht="13.3" x14ac:dyDescent="0.25">
      <c r="DM83" s="291"/>
      <c r="DN83" s="291"/>
      <c r="DO83" s="291"/>
      <c r="DP83" s="291"/>
      <c r="DQ83" s="291"/>
      <c r="DR83" s="291"/>
      <c r="DS83" s="291"/>
      <c r="DT83" s="291"/>
      <c r="DU83" s="291"/>
    </row>
    <row r="84" spans="116:125" ht="13.3" x14ac:dyDescent="0.25"/>
    <row r="85" spans="116:125" ht="13.3" x14ac:dyDescent="0.25"/>
    <row r="86" spans="116:125" ht="13.3" x14ac:dyDescent="0.25"/>
    <row r="87" spans="116:125" ht="13.3" x14ac:dyDescent="0.25"/>
    <row r="88" spans="116:125" ht="13.3" x14ac:dyDescent="0.25">
      <c r="DU88" s="291"/>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91"/>
      <c r="DT94" s="291"/>
      <c r="DU94" s="291"/>
    </row>
    <row r="95" spans="116:125" ht="13.5" customHeight="1" x14ac:dyDescent="0.25">
      <c r="DU95" s="291"/>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1"/>
    </row>
    <row r="102" spans="124:125" ht="13.5" customHeight="1" x14ac:dyDescent="0.25"/>
    <row r="103" spans="124:125" ht="13.5" customHeight="1" x14ac:dyDescent="0.25"/>
    <row r="104" spans="124:125" ht="13.5" customHeight="1" x14ac:dyDescent="0.25">
      <c r="DT104" s="291"/>
      <c r="DU104" s="291"/>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1" t="s">
        <v>561</v>
      </c>
    </row>
    <row r="120" spans="125:125" ht="13.5" hidden="1" customHeight="1" x14ac:dyDescent="0.25"/>
    <row r="121" spans="125:125" ht="13.5" hidden="1" customHeight="1" x14ac:dyDescent="0.25">
      <c r="DU121" s="291"/>
    </row>
  </sheetData>
  <sheetProtection algorithmName="SHA-512" hashValue="kS/WeeCJ12xjE0cdz80gb7feYoKQPPOdQNImkrKkcoKKRseqGWg0opNUiWuPuZphTmHZ4R8wSPfqYgpdZOYaNA==" saltValue="fyFBKDLy4IvDHkNUpAhE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92" customWidth="1"/>
    <col min="126" max="142" width="0" style="291" hidden="1" customWidth="1"/>
    <col min="143" max="16384" width="9" style="291" hidden="1"/>
  </cols>
  <sheetData>
    <row r="1" spans="1:125" ht="13.5" customHeight="1"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3" x14ac:dyDescent="0.25">
      <c r="B2" s="291"/>
      <c r="T2" s="291"/>
    </row>
    <row r="3" spans="1:125" ht="13.3" x14ac:dyDescent="0.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91"/>
      <c r="G33" s="291"/>
      <c r="I33" s="291"/>
    </row>
    <row r="34" spans="2:125" ht="13.3" x14ac:dyDescent="0.25">
      <c r="C34" s="291"/>
      <c r="P34" s="291"/>
      <c r="R34" s="291"/>
      <c r="U34" s="291"/>
    </row>
    <row r="35" spans="2:125" ht="13.3" x14ac:dyDescent="0.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3" x14ac:dyDescent="0.25">
      <c r="F36" s="291"/>
      <c r="H36" s="291"/>
      <c r="J36" s="291"/>
      <c r="K36" s="291"/>
      <c r="L36" s="291"/>
      <c r="M36" s="291"/>
      <c r="N36" s="291"/>
      <c r="O36" s="291"/>
      <c r="Q36" s="291"/>
      <c r="S36" s="291"/>
      <c r="V36" s="291"/>
    </row>
    <row r="37" spans="2:125" ht="13.3" x14ac:dyDescent="0.25"/>
    <row r="38" spans="2:125" ht="13.3" x14ac:dyDescent="0.25"/>
    <row r="39" spans="2:125" ht="13.3" x14ac:dyDescent="0.25"/>
    <row r="40" spans="2:125" ht="13.3" x14ac:dyDescent="0.25">
      <c r="U40" s="291"/>
    </row>
    <row r="41" spans="2:125" ht="13.3" x14ac:dyDescent="0.25">
      <c r="R41" s="291"/>
    </row>
    <row r="42" spans="2:125" ht="13.3" x14ac:dyDescent="0.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3" x14ac:dyDescent="0.25">
      <c r="Q43" s="291"/>
      <c r="S43" s="291"/>
      <c r="V43" s="291"/>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562</v>
      </c>
    </row>
  </sheetData>
  <sheetProtection algorithmName="SHA-512" hashValue="xhe1EdMaOwHlUtYI3P01cR7dnxFqHLwVchWn2qiUo6/k4cijjQ7X+MudvLLbaZCBFrBRHPRYz2YR4oi3Tghmfg==" saltValue="jsciC18ir92WU2GPnnGR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3046875" style="1" customWidth="1"/>
    <col min="2" max="16" width="14.613281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563</v>
      </c>
      <c r="G46" s="8" t="s">
        <v>564</v>
      </c>
      <c r="H46" s="8" t="s">
        <v>565</v>
      </c>
      <c r="I46" s="8" t="s">
        <v>566</v>
      </c>
      <c r="J46" s="9" t="s">
        <v>567</v>
      </c>
    </row>
    <row r="47" spans="2:10" ht="57.75" customHeight="1" x14ac:dyDescent="0.25">
      <c r="B47" s="10"/>
      <c r="C47" s="1199" t="s">
        <v>3</v>
      </c>
      <c r="D47" s="1199"/>
      <c r="E47" s="1200"/>
      <c r="F47" s="11">
        <v>8.91</v>
      </c>
      <c r="G47" s="12">
        <v>8.98</v>
      </c>
      <c r="H47" s="12">
        <v>8.11</v>
      </c>
      <c r="I47" s="12">
        <v>7.62</v>
      </c>
      <c r="J47" s="13">
        <v>6.59</v>
      </c>
    </row>
    <row r="48" spans="2:10" ht="57.75" customHeight="1" x14ac:dyDescent="0.25">
      <c r="B48" s="14"/>
      <c r="C48" s="1201" t="s">
        <v>4</v>
      </c>
      <c r="D48" s="1201"/>
      <c r="E48" s="1202"/>
      <c r="F48" s="15">
        <v>2.37</v>
      </c>
      <c r="G48" s="16">
        <v>2.21</v>
      </c>
      <c r="H48" s="16">
        <v>2.25</v>
      </c>
      <c r="I48" s="16">
        <v>2.04</v>
      </c>
      <c r="J48" s="17">
        <v>2.69</v>
      </c>
    </row>
    <row r="49" spans="2:10" ht="57.75" customHeight="1" thickBot="1" x14ac:dyDescent="0.3">
      <c r="B49" s="18"/>
      <c r="C49" s="1203" t="s">
        <v>5</v>
      </c>
      <c r="D49" s="1203"/>
      <c r="E49" s="1204"/>
      <c r="F49" s="19">
        <v>0.32</v>
      </c>
      <c r="G49" s="20" t="s">
        <v>568</v>
      </c>
      <c r="H49" s="20" t="s">
        <v>569</v>
      </c>
      <c r="I49" s="20">
        <v>0.11</v>
      </c>
      <c r="J49" s="21" t="s">
        <v>570</v>
      </c>
    </row>
    <row r="50" spans="2:10" ht="13.5" customHeight="1" x14ac:dyDescent="0.25"/>
  </sheetData>
  <sheetProtection algorithmName="SHA-512" hashValue="km5tuLB/Mv+Y8y2z0jE6fLehlig0wNYCOfOqf34JHR/GU0eUvEWOB3kKKFus+f3ksX2GNWsYl3izD3KVoSg9Qg==" saltValue="7aNFt35r9rpp6fsf2JED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5"/>
  <cols>
    <col min="1" max="1" width="6.61328125" style="23" customWidth="1"/>
    <col min="2" max="2" width="11" style="23" customWidth="1"/>
    <col min="3" max="3" width="17" style="23" customWidth="1"/>
    <col min="4" max="5" width="16.613281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5">
      <c r="A34" s="22"/>
      <c r="B34" s="31"/>
      <c r="C34" s="1211" t="s">
        <v>571</v>
      </c>
      <c r="D34" s="1211"/>
      <c r="E34" s="1212"/>
      <c r="F34" s="32">
        <v>6.39</v>
      </c>
      <c r="G34" s="33">
        <v>8.36</v>
      </c>
      <c r="H34" s="33">
        <v>9.7200000000000006</v>
      </c>
      <c r="I34" s="33">
        <v>9.52</v>
      </c>
      <c r="J34" s="34">
        <v>9.5399999999999991</v>
      </c>
      <c r="K34" s="22"/>
      <c r="L34" s="22"/>
      <c r="M34" s="22"/>
      <c r="N34" s="22"/>
      <c r="O34" s="22"/>
      <c r="P34" s="22"/>
    </row>
    <row r="35" spans="1:16" ht="39" customHeight="1" x14ac:dyDescent="0.25">
      <c r="A35" s="22"/>
      <c r="B35" s="35"/>
      <c r="C35" s="1205" t="s">
        <v>572</v>
      </c>
      <c r="D35" s="1206"/>
      <c r="E35" s="1207"/>
      <c r="F35" s="36">
        <v>12.35</v>
      </c>
      <c r="G35" s="37">
        <v>12.04</v>
      </c>
      <c r="H35" s="37">
        <v>10.33</v>
      </c>
      <c r="I35" s="37">
        <v>9.2100000000000009</v>
      </c>
      <c r="J35" s="38">
        <v>9.15</v>
      </c>
      <c r="K35" s="22"/>
      <c r="L35" s="22"/>
      <c r="M35" s="22"/>
      <c r="N35" s="22"/>
      <c r="O35" s="22"/>
      <c r="P35" s="22"/>
    </row>
    <row r="36" spans="1:16" ht="39" customHeight="1" x14ac:dyDescent="0.25">
      <c r="A36" s="22"/>
      <c r="B36" s="35"/>
      <c r="C36" s="1205" t="s">
        <v>573</v>
      </c>
      <c r="D36" s="1206"/>
      <c r="E36" s="1207"/>
      <c r="F36" s="36" t="s">
        <v>522</v>
      </c>
      <c r="G36" s="37" t="s">
        <v>522</v>
      </c>
      <c r="H36" s="37">
        <v>2.63</v>
      </c>
      <c r="I36" s="37">
        <v>2.83</v>
      </c>
      <c r="J36" s="38">
        <v>2.73</v>
      </c>
      <c r="K36" s="22"/>
      <c r="L36" s="22"/>
      <c r="M36" s="22"/>
      <c r="N36" s="22"/>
      <c r="O36" s="22"/>
      <c r="P36" s="22"/>
    </row>
    <row r="37" spans="1:16" ht="39" customHeight="1" x14ac:dyDescent="0.25">
      <c r="A37" s="22"/>
      <c r="B37" s="35"/>
      <c r="C37" s="1205" t="s">
        <v>574</v>
      </c>
      <c r="D37" s="1206"/>
      <c r="E37" s="1207"/>
      <c r="F37" s="36">
        <v>2.37</v>
      </c>
      <c r="G37" s="37">
        <v>2.2000000000000002</v>
      </c>
      <c r="H37" s="37">
        <v>2.2400000000000002</v>
      </c>
      <c r="I37" s="37">
        <v>2.04</v>
      </c>
      <c r="J37" s="38">
        <v>2.69</v>
      </c>
      <c r="K37" s="22"/>
      <c r="L37" s="22"/>
      <c r="M37" s="22"/>
      <c r="N37" s="22"/>
      <c r="O37" s="22"/>
      <c r="P37" s="22"/>
    </row>
    <row r="38" spans="1:16" ht="39" customHeight="1" x14ac:dyDescent="0.25">
      <c r="A38" s="22"/>
      <c r="B38" s="35"/>
      <c r="C38" s="1205" t="s">
        <v>575</v>
      </c>
      <c r="D38" s="1206"/>
      <c r="E38" s="1207"/>
      <c r="F38" s="36">
        <v>0.36</v>
      </c>
      <c r="G38" s="37">
        <v>0.9</v>
      </c>
      <c r="H38" s="37">
        <v>0.83</v>
      </c>
      <c r="I38" s="37">
        <v>1.04</v>
      </c>
      <c r="J38" s="38">
        <v>0.69</v>
      </c>
      <c r="K38" s="22"/>
      <c r="L38" s="22"/>
      <c r="M38" s="22"/>
      <c r="N38" s="22"/>
      <c r="O38" s="22"/>
      <c r="P38" s="22"/>
    </row>
    <row r="39" spans="1:16" ht="39" customHeight="1" x14ac:dyDescent="0.25">
      <c r="A39" s="22"/>
      <c r="B39" s="35"/>
      <c r="C39" s="1205" t="s">
        <v>576</v>
      </c>
      <c r="D39" s="1206"/>
      <c r="E39" s="1207"/>
      <c r="F39" s="36">
        <v>1.22</v>
      </c>
      <c r="G39" s="37">
        <v>0.54</v>
      </c>
      <c r="H39" s="37">
        <v>0.93</v>
      </c>
      <c r="I39" s="37">
        <v>0.5</v>
      </c>
      <c r="J39" s="38">
        <v>0.25</v>
      </c>
      <c r="K39" s="22"/>
      <c r="L39" s="22"/>
      <c r="M39" s="22"/>
      <c r="N39" s="22"/>
      <c r="O39" s="22"/>
      <c r="P39" s="22"/>
    </row>
    <row r="40" spans="1:16" ht="39" customHeight="1" x14ac:dyDescent="0.25">
      <c r="A40" s="22"/>
      <c r="B40" s="35"/>
      <c r="C40" s="1205" t="s">
        <v>577</v>
      </c>
      <c r="D40" s="1206"/>
      <c r="E40" s="1207"/>
      <c r="F40" s="36">
        <v>0.01</v>
      </c>
      <c r="G40" s="37">
        <v>0.01</v>
      </c>
      <c r="H40" s="37">
        <v>0.13</v>
      </c>
      <c r="I40" s="37">
        <v>0.13</v>
      </c>
      <c r="J40" s="38">
        <v>0.01</v>
      </c>
      <c r="K40" s="22"/>
      <c r="L40" s="22"/>
      <c r="M40" s="22"/>
      <c r="N40" s="22"/>
      <c r="O40" s="22"/>
      <c r="P40" s="22"/>
    </row>
    <row r="41" spans="1:16" ht="39" customHeight="1" x14ac:dyDescent="0.25">
      <c r="A41" s="22"/>
      <c r="B41" s="35"/>
      <c r="C41" s="1205" t="s">
        <v>578</v>
      </c>
      <c r="D41" s="1206"/>
      <c r="E41" s="1207"/>
      <c r="F41" s="36">
        <v>0</v>
      </c>
      <c r="G41" s="37">
        <v>0</v>
      </c>
      <c r="H41" s="37">
        <v>0</v>
      </c>
      <c r="I41" s="37">
        <v>0</v>
      </c>
      <c r="J41" s="38">
        <v>0</v>
      </c>
      <c r="K41" s="22"/>
      <c r="L41" s="22"/>
      <c r="M41" s="22"/>
      <c r="N41" s="22"/>
      <c r="O41" s="22"/>
      <c r="P41" s="22"/>
    </row>
    <row r="42" spans="1:16" ht="39" customHeight="1" x14ac:dyDescent="0.25">
      <c r="A42" s="22"/>
      <c r="B42" s="39"/>
      <c r="C42" s="1205" t="s">
        <v>579</v>
      </c>
      <c r="D42" s="1206"/>
      <c r="E42" s="1207"/>
      <c r="F42" s="36" t="s">
        <v>522</v>
      </c>
      <c r="G42" s="37" t="s">
        <v>522</v>
      </c>
      <c r="H42" s="37" t="s">
        <v>522</v>
      </c>
      <c r="I42" s="37" t="s">
        <v>522</v>
      </c>
      <c r="J42" s="38" t="s">
        <v>522</v>
      </c>
      <c r="K42" s="22"/>
      <c r="L42" s="22"/>
      <c r="M42" s="22"/>
      <c r="N42" s="22"/>
      <c r="O42" s="22"/>
      <c r="P42" s="22"/>
    </row>
    <row r="43" spans="1:16" ht="39" customHeight="1" thickBot="1" x14ac:dyDescent="0.3">
      <c r="A43" s="22"/>
      <c r="B43" s="40"/>
      <c r="C43" s="1208" t="s">
        <v>580</v>
      </c>
      <c r="D43" s="1209"/>
      <c r="E43" s="1210"/>
      <c r="F43" s="41">
        <v>0.66</v>
      </c>
      <c r="G43" s="42">
        <v>2.46</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YpCmT3U5PYEz2tC6glKkdMV1KFlC9TGB3yV1IW6UwzGsv+ISt0quDTmfS8+9lyTmCrJTn6jkUEoUpYnZ4VRS2A==" saltValue="jZUNCBjWWhem6qznw++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5"/>
  <cols>
    <col min="1" max="1" width="6.61328125" style="49" customWidth="1"/>
    <col min="2" max="3" width="10.84375" style="49" customWidth="1"/>
    <col min="4" max="4" width="10" style="49" customWidth="1"/>
    <col min="5" max="10" width="11" style="49" customWidth="1"/>
    <col min="11" max="15" width="13.152343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5">
      <c r="A45" s="48"/>
      <c r="B45" s="1213" t="s">
        <v>11</v>
      </c>
      <c r="C45" s="1214"/>
      <c r="D45" s="58"/>
      <c r="E45" s="1219" t="s">
        <v>12</v>
      </c>
      <c r="F45" s="1219"/>
      <c r="G45" s="1219"/>
      <c r="H45" s="1219"/>
      <c r="I45" s="1219"/>
      <c r="J45" s="1220"/>
      <c r="K45" s="59">
        <v>6545</v>
      </c>
      <c r="L45" s="60">
        <v>6515</v>
      </c>
      <c r="M45" s="60">
        <v>6419</v>
      </c>
      <c r="N45" s="60">
        <v>6175</v>
      </c>
      <c r="O45" s="61">
        <v>5866</v>
      </c>
      <c r="P45" s="48"/>
      <c r="Q45" s="48"/>
      <c r="R45" s="48"/>
      <c r="S45" s="48"/>
      <c r="T45" s="48"/>
      <c r="U45" s="48"/>
    </row>
    <row r="46" spans="1:21" ht="30.75" customHeight="1" x14ac:dyDescent="0.25">
      <c r="A46" s="48"/>
      <c r="B46" s="1215"/>
      <c r="C46" s="1216"/>
      <c r="D46" s="62"/>
      <c r="E46" s="1221" t="s">
        <v>13</v>
      </c>
      <c r="F46" s="1221"/>
      <c r="G46" s="1221"/>
      <c r="H46" s="1221"/>
      <c r="I46" s="1221"/>
      <c r="J46" s="1222"/>
      <c r="K46" s="63" t="s">
        <v>522</v>
      </c>
      <c r="L46" s="64" t="s">
        <v>522</v>
      </c>
      <c r="M46" s="64" t="s">
        <v>522</v>
      </c>
      <c r="N46" s="64" t="s">
        <v>522</v>
      </c>
      <c r="O46" s="65" t="s">
        <v>522</v>
      </c>
      <c r="P46" s="48"/>
      <c r="Q46" s="48"/>
      <c r="R46" s="48"/>
      <c r="S46" s="48"/>
      <c r="T46" s="48"/>
      <c r="U46" s="48"/>
    </row>
    <row r="47" spans="1:21" ht="30.75" customHeight="1" x14ac:dyDescent="0.25">
      <c r="A47" s="48"/>
      <c r="B47" s="1215"/>
      <c r="C47" s="1216"/>
      <c r="D47" s="62"/>
      <c r="E47" s="1221" t="s">
        <v>14</v>
      </c>
      <c r="F47" s="1221"/>
      <c r="G47" s="1221"/>
      <c r="H47" s="1221"/>
      <c r="I47" s="1221"/>
      <c r="J47" s="1222"/>
      <c r="K47" s="63" t="s">
        <v>522</v>
      </c>
      <c r="L47" s="64" t="s">
        <v>522</v>
      </c>
      <c r="M47" s="64" t="s">
        <v>522</v>
      </c>
      <c r="N47" s="64" t="s">
        <v>522</v>
      </c>
      <c r="O47" s="65" t="s">
        <v>522</v>
      </c>
      <c r="P47" s="48"/>
      <c r="Q47" s="48"/>
      <c r="R47" s="48"/>
      <c r="S47" s="48"/>
      <c r="T47" s="48"/>
      <c r="U47" s="48"/>
    </row>
    <row r="48" spans="1:21" ht="30.75" customHeight="1" x14ac:dyDescent="0.25">
      <c r="A48" s="48"/>
      <c r="B48" s="1215"/>
      <c r="C48" s="1216"/>
      <c r="D48" s="62"/>
      <c r="E48" s="1221" t="s">
        <v>15</v>
      </c>
      <c r="F48" s="1221"/>
      <c r="G48" s="1221"/>
      <c r="H48" s="1221"/>
      <c r="I48" s="1221"/>
      <c r="J48" s="1222"/>
      <c r="K48" s="63">
        <v>2517</v>
      </c>
      <c r="L48" s="64">
        <v>2507</v>
      </c>
      <c r="M48" s="64">
        <v>2603</v>
      </c>
      <c r="N48" s="64">
        <v>2561</v>
      </c>
      <c r="O48" s="65">
        <v>2245</v>
      </c>
      <c r="P48" s="48"/>
      <c r="Q48" s="48"/>
      <c r="R48" s="48"/>
      <c r="S48" s="48"/>
      <c r="T48" s="48"/>
      <c r="U48" s="48"/>
    </row>
    <row r="49" spans="1:21" ht="30.75" customHeight="1" x14ac:dyDescent="0.25">
      <c r="A49" s="48"/>
      <c r="B49" s="1215"/>
      <c r="C49" s="1216"/>
      <c r="D49" s="62"/>
      <c r="E49" s="1221" t="s">
        <v>16</v>
      </c>
      <c r="F49" s="1221"/>
      <c r="G49" s="1221"/>
      <c r="H49" s="1221"/>
      <c r="I49" s="1221"/>
      <c r="J49" s="1222"/>
      <c r="K49" s="63">
        <v>2</v>
      </c>
      <c r="L49" s="64">
        <v>2</v>
      </c>
      <c r="M49" s="64" t="s">
        <v>522</v>
      </c>
      <c r="N49" s="64" t="s">
        <v>522</v>
      </c>
      <c r="O49" s="65" t="s">
        <v>522</v>
      </c>
      <c r="P49" s="48"/>
      <c r="Q49" s="48"/>
      <c r="R49" s="48"/>
      <c r="S49" s="48"/>
      <c r="T49" s="48"/>
      <c r="U49" s="48"/>
    </row>
    <row r="50" spans="1:21" ht="30.75" customHeight="1" x14ac:dyDescent="0.25">
      <c r="A50" s="48"/>
      <c r="B50" s="1215"/>
      <c r="C50" s="1216"/>
      <c r="D50" s="62"/>
      <c r="E50" s="1221" t="s">
        <v>17</v>
      </c>
      <c r="F50" s="1221"/>
      <c r="G50" s="1221"/>
      <c r="H50" s="1221"/>
      <c r="I50" s="1221"/>
      <c r="J50" s="1222"/>
      <c r="K50" s="63">
        <v>30</v>
      </c>
      <c r="L50" s="64">
        <v>29</v>
      </c>
      <c r="M50" s="64">
        <v>27</v>
      </c>
      <c r="N50" s="64">
        <v>26</v>
      </c>
      <c r="O50" s="65">
        <v>26</v>
      </c>
      <c r="P50" s="48"/>
      <c r="Q50" s="48"/>
      <c r="R50" s="48"/>
      <c r="S50" s="48"/>
      <c r="T50" s="48"/>
      <c r="U50" s="48"/>
    </row>
    <row r="51" spans="1:21" ht="30.75" customHeight="1" x14ac:dyDescent="0.25">
      <c r="A51" s="48"/>
      <c r="B51" s="1217"/>
      <c r="C51" s="1218"/>
      <c r="D51" s="66"/>
      <c r="E51" s="1221" t="s">
        <v>18</v>
      </c>
      <c r="F51" s="1221"/>
      <c r="G51" s="1221"/>
      <c r="H51" s="1221"/>
      <c r="I51" s="1221"/>
      <c r="J51" s="1222"/>
      <c r="K51" s="63">
        <v>0</v>
      </c>
      <c r="L51" s="64">
        <v>0</v>
      </c>
      <c r="M51" s="64" t="s">
        <v>522</v>
      </c>
      <c r="N51" s="64" t="s">
        <v>522</v>
      </c>
      <c r="O51" s="65" t="s">
        <v>522</v>
      </c>
      <c r="P51" s="48"/>
      <c r="Q51" s="48"/>
      <c r="R51" s="48"/>
      <c r="S51" s="48"/>
      <c r="T51" s="48"/>
      <c r="U51" s="48"/>
    </row>
    <row r="52" spans="1:21" ht="30.75" customHeight="1" x14ac:dyDescent="0.25">
      <c r="A52" s="48"/>
      <c r="B52" s="1223" t="s">
        <v>19</v>
      </c>
      <c r="C52" s="1224"/>
      <c r="D52" s="66"/>
      <c r="E52" s="1221" t="s">
        <v>20</v>
      </c>
      <c r="F52" s="1221"/>
      <c r="G52" s="1221"/>
      <c r="H52" s="1221"/>
      <c r="I52" s="1221"/>
      <c r="J52" s="1222"/>
      <c r="K52" s="63">
        <v>5883</v>
      </c>
      <c r="L52" s="64">
        <v>5864</v>
      </c>
      <c r="M52" s="64">
        <v>5780</v>
      </c>
      <c r="N52" s="64">
        <v>5661</v>
      </c>
      <c r="O52" s="65">
        <v>5546</v>
      </c>
      <c r="P52" s="48"/>
      <c r="Q52" s="48"/>
      <c r="R52" s="48"/>
      <c r="S52" s="48"/>
      <c r="T52" s="48"/>
      <c r="U52" s="48"/>
    </row>
    <row r="53" spans="1:21" ht="30.75" customHeight="1" thickBot="1" x14ac:dyDescent="0.3">
      <c r="A53" s="48"/>
      <c r="B53" s="1225" t="s">
        <v>21</v>
      </c>
      <c r="C53" s="1226"/>
      <c r="D53" s="67"/>
      <c r="E53" s="1227" t="s">
        <v>22</v>
      </c>
      <c r="F53" s="1227"/>
      <c r="G53" s="1227"/>
      <c r="H53" s="1227"/>
      <c r="I53" s="1227"/>
      <c r="J53" s="1228"/>
      <c r="K53" s="68">
        <v>3211</v>
      </c>
      <c r="L53" s="69">
        <v>3189</v>
      </c>
      <c r="M53" s="69">
        <v>3269</v>
      </c>
      <c r="N53" s="69">
        <v>3101</v>
      </c>
      <c r="O53" s="70">
        <v>2591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5">
      <c r="B57" s="1229" t="s">
        <v>25</v>
      </c>
      <c r="C57" s="1230"/>
      <c r="D57" s="1233" t="s">
        <v>26</v>
      </c>
      <c r="E57" s="1234"/>
      <c r="F57" s="1234"/>
      <c r="G57" s="1234"/>
      <c r="H57" s="1234"/>
      <c r="I57" s="1234"/>
      <c r="J57" s="1235"/>
      <c r="K57" s="83"/>
      <c r="L57" s="84"/>
      <c r="M57" s="84"/>
      <c r="N57" s="84"/>
      <c r="O57" s="85"/>
    </row>
    <row r="58" spans="1:21" ht="31.5" customHeight="1" thickBot="1" x14ac:dyDescent="0.3">
      <c r="B58" s="1231"/>
      <c r="C58" s="1232"/>
      <c r="D58" s="1236" t="s">
        <v>27</v>
      </c>
      <c r="E58" s="1237"/>
      <c r="F58" s="1237"/>
      <c r="G58" s="1237"/>
      <c r="H58" s="1237"/>
      <c r="I58" s="1237"/>
      <c r="J58" s="1238"/>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7zSLxl7X/YrPOuDEQSZQ/Dw3xMv0REUFRDYzL01zAe99FgFLW9sv7RmLU1kPfWoaLCZSBR7OYkz4P8RL4A+Kg==" saltValue="pWRqxxO67Rt9piOquetr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5"/>
  <cols>
    <col min="1" max="1" width="6.61328125" style="93" customWidth="1"/>
    <col min="2" max="3" width="12.61328125" style="93" customWidth="1"/>
    <col min="4" max="4" width="11.61328125" style="93" customWidth="1"/>
    <col min="5" max="8" width="10.3828125" style="93" customWidth="1"/>
    <col min="9" max="13" width="16.3828125" style="93" customWidth="1"/>
    <col min="14" max="19" width="12.613281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5">
      <c r="B41" s="1239" t="s">
        <v>30</v>
      </c>
      <c r="C41" s="1240"/>
      <c r="D41" s="102"/>
      <c r="E41" s="1245" t="s">
        <v>31</v>
      </c>
      <c r="F41" s="1245"/>
      <c r="G41" s="1245"/>
      <c r="H41" s="1246"/>
      <c r="I41" s="103">
        <v>66589</v>
      </c>
      <c r="J41" s="104">
        <v>65595</v>
      </c>
      <c r="K41" s="104">
        <v>65507</v>
      </c>
      <c r="L41" s="104">
        <v>65487</v>
      </c>
      <c r="M41" s="105">
        <v>64992</v>
      </c>
    </row>
    <row r="42" spans="2:13" ht="27.75" customHeight="1" x14ac:dyDescent="0.25">
      <c r="B42" s="1241"/>
      <c r="C42" s="1242"/>
      <c r="D42" s="106"/>
      <c r="E42" s="1247" t="s">
        <v>32</v>
      </c>
      <c r="F42" s="1247"/>
      <c r="G42" s="1247"/>
      <c r="H42" s="1248"/>
      <c r="I42" s="107">
        <v>1659</v>
      </c>
      <c r="J42" s="108">
        <v>1517</v>
      </c>
      <c r="K42" s="108">
        <v>1535</v>
      </c>
      <c r="L42" s="108">
        <v>1400</v>
      </c>
      <c r="M42" s="109">
        <v>1639</v>
      </c>
    </row>
    <row r="43" spans="2:13" ht="27.75" customHeight="1" x14ac:dyDescent="0.25">
      <c r="B43" s="1241"/>
      <c r="C43" s="1242"/>
      <c r="D43" s="106"/>
      <c r="E43" s="1247" t="s">
        <v>33</v>
      </c>
      <c r="F43" s="1247"/>
      <c r="G43" s="1247"/>
      <c r="H43" s="1248"/>
      <c r="I43" s="107">
        <v>39245</v>
      </c>
      <c r="J43" s="108">
        <v>38454</v>
      </c>
      <c r="K43" s="108">
        <v>37685</v>
      </c>
      <c r="L43" s="108">
        <v>37182</v>
      </c>
      <c r="M43" s="109">
        <v>35980</v>
      </c>
    </row>
    <row r="44" spans="2:13" ht="27.75" customHeight="1" x14ac:dyDescent="0.25">
      <c r="B44" s="1241"/>
      <c r="C44" s="1242"/>
      <c r="D44" s="106"/>
      <c r="E44" s="1247" t="s">
        <v>34</v>
      </c>
      <c r="F44" s="1247"/>
      <c r="G44" s="1247"/>
      <c r="H44" s="1248"/>
      <c r="I44" s="107">
        <v>12</v>
      </c>
      <c r="J44" s="108">
        <v>9</v>
      </c>
      <c r="K44" s="108">
        <v>4</v>
      </c>
      <c r="L44" s="108">
        <v>1</v>
      </c>
      <c r="M44" s="109">
        <v>96</v>
      </c>
    </row>
    <row r="45" spans="2:13" ht="27.75" customHeight="1" x14ac:dyDescent="0.25">
      <c r="B45" s="1241"/>
      <c r="C45" s="1242"/>
      <c r="D45" s="106"/>
      <c r="E45" s="1247" t="s">
        <v>35</v>
      </c>
      <c r="F45" s="1247"/>
      <c r="G45" s="1247"/>
      <c r="H45" s="1248"/>
      <c r="I45" s="107">
        <v>4473</v>
      </c>
      <c r="J45" s="108">
        <v>4685</v>
      </c>
      <c r="K45" s="108">
        <v>4340</v>
      </c>
      <c r="L45" s="108">
        <v>4274</v>
      </c>
      <c r="M45" s="109">
        <v>3954</v>
      </c>
    </row>
    <row r="46" spans="2:13" ht="27.75" customHeight="1" x14ac:dyDescent="0.25">
      <c r="B46" s="1241"/>
      <c r="C46" s="1242"/>
      <c r="D46" s="110"/>
      <c r="E46" s="1247" t="s">
        <v>36</v>
      </c>
      <c r="F46" s="1247"/>
      <c r="G46" s="1247"/>
      <c r="H46" s="1248"/>
      <c r="I46" s="107">
        <v>314</v>
      </c>
      <c r="J46" s="108">
        <v>357</v>
      </c>
      <c r="K46" s="108">
        <v>332</v>
      </c>
      <c r="L46" s="108">
        <v>189</v>
      </c>
      <c r="M46" s="109">
        <v>176</v>
      </c>
    </row>
    <row r="47" spans="2:13" ht="27.75" customHeight="1" x14ac:dyDescent="0.25">
      <c r="B47" s="1241"/>
      <c r="C47" s="1242"/>
      <c r="D47" s="111"/>
      <c r="E47" s="1249" t="s">
        <v>37</v>
      </c>
      <c r="F47" s="1250"/>
      <c r="G47" s="1250"/>
      <c r="H47" s="1251"/>
      <c r="I47" s="107" t="s">
        <v>522</v>
      </c>
      <c r="J47" s="108" t="s">
        <v>522</v>
      </c>
      <c r="K47" s="108" t="s">
        <v>522</v>
      </c>
      <c r="L47" s="108" t="s">
        <v>522</v>
      </c>
      <c r="M47" s="109" t="s">
        <v>522</v>
      </c>
    </row>
    <row r="48" spans="2:13" ht="27.75" customHeight="1" x14ac:dyDescent="0.25">
      <c r="B48" s="1241"/>
      <c r="C48" s="1242"/>
      <c r="D48" s="106"/>
      <c r="E48" s="1247" t="s">
        <v>38</v>
      </c>
      <c r="F48" s="1247"/>
      <c r="G48" s="1247"/>
      <c r="H48" s="1248"/>
      <c r="I48" s="107" t="s">
        <v>522</v>
      </c>
      <c r="J48" s="108" t="s">
        <v>522</v>
      </c>
      <c r="K48" s="108" t="s">
        <v>522</v>
      </c>
      <c r="L48" s="108" t="s">
        <v>522</v>
      </c>
      <c r="M48" s="109" t="s">
        <v>522</v>
      </c>
    </row>
    <row r="49" spans="2:13" ht="27.75" customHeight="1" x14ac:dyDescent="0.25">
      <c r="B49" s="1243"/>
      <c r="C49" s="1244"/>
      <c r="D49" s="106"/>
      <c r="E49" s="1247" t="s">
        <v>39</v>
      </c>
      <c r="F49" s="1247"/>
      <c r="G49" s="1247"/>
      <c r="H49" s="1248"/>
      <c r="I49" s="107" t="s">
        <v>522</v>
      </c>
      <c r="J49" s="108" t="s">
        <v>522</v>
      </c>
      <c r="K49" s="108" t="s">
        <v>522</v>
      </c>
      <c r="L49" s="108" t="s">
        <v>522</v>
      </c>
      <c r="M49" s="109" t="s">
        <v>522</v>
      </c>
    </row>
    <row r="50" spans="2:13" ht="27.75" customHeight="1" x14ac:dyDescent="0.25">
      <c r="B50" s="1252" t="s">
        <v>40</v>
      </c>
      <c r="C50" s="1253"/>
      <c r="D50" s="112"/>
      <c r="E50" s="1247" t="s">
        <v>41</v>
      </c>
      <c r="F50" s="1247"/>
      <c r="G50" s="1247"/>
      <c r="H50" s="1248"/>
      <c r="I50" s="107">
        <v>4974</v>
      </c>
      <c r="J50" s="108">
        <v>5245</v>
      </c>
      <c r="K50" s="108">
        <v>4965</v>
      </c>
      <c r="L50" s="108">
        <v>4847</v>
      </c>
      <c r="M50" s="109">
        <v>4611</v>
      </c>
    </row>
    <row r="51" spans="2:13" ht="27.75" customHeight="1" x14ac:dyDescent="0.25">
      <c r="B51" s="1241"/>
      <c r="C51" s="1242"/>
      <c r="D51" s="106"/>
      <c r="E51" s="1247" t="s">
        <v>42</v>
      </c>
      <c r="F51" s="1247"/>
      <c r="G51" s="1247"/>
      <c r="H51" s="1248"/>
      <c r="I51" s="107">
        <v>14377</v>
      </c>
      <c r="J51" s="108">
        <v>14265</v>
      </c>
      <c r="K51" s="108">
        <v>14193</v>
      </c>
      <c r="L51" s="108">
        <v>14722</v>
      </c>
      <c r="M51" s="109">
        <v>14667</v>
      </c>
    </row>
    <row r="52" spans="2:13" ht="27.75" customHeight="1" x14ac:dyDescent="0.25">
      <c r="B52" s="1243"/>
      <c r="C52" s="1244"/>
      <c r="D52" s="106"/>
      <c r="E52" s="1247" t="s">
        <v>43</v>
      </c>
      <c r="F52" s="1247"/>
      <c r="G52" s="1247"/>
      <c r="H52" s="1248"/>
      <c r="I52" s="107">
        <v>58832</v>
      </c>
      <c r="J52" s="108">
        <v>58005</v>
      </c>
      <c r="K52" s="108">
        <v>57660</v>
      </c>
      <c r="L52" s="108">
        <v>57266</v>
      </c>
      <c r="M52" s="109">
        <v>56692</v>
      </c>
    </row>
    <row r="53" spans="2:13" ht="27.75" customHeight="1" thickBot="1" x14ac:dyDescent="0.3">
      <c r="B53" s="1254" t="s">
        <v>44</v>
      </c>
      <c r="C53" s="1255"/>
      <c r="D53" s="113"/>
      <c r="E53" s="1256" t="s">
        <v>45</v>
      </c>
      <c r="F53" s="1256"/>
      <c r="G53" s="1256"/>
      <c r="H53" s="1257"/>
      <c r="I53" s="114">
        <v>34108</v>
      </c>
      <c r="J53" s="115">
        <v>33101</v>
      </c>
      <c r="K53" s="115">
        <v>32585</v>
      </c>
      <c r="L53" s="115">
        <v>31699</v>
      </c>
      <c r="M53" s="116">
        <v>30867</v>
      </c>
    </row>
    <row r="54" spans="2:13" ht="27.75" customHeight="1" x14ac:dyDescent="0.25">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0LL+XqgHbCb0v3Wl2E2Q2pFvrKJTe0znNvYMtTvIRBqq2HLCtJ28C8Qm+b4FCDWxxhwdiYHHIx4dJIpjdXq7vQ==" saltValue="JatNx6CMQC3F6SQIdg71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5"/>
  <cols>
    <col min="1" max="1" width="8.23046875" style="1" customWidth="1"/>
    <col min="2" max="2" width="16.3828125" style="1" customWidth="1"/>
    <col min="3" max="5" width="26.23046875" style="1" customWidth="1"/>
    <col min="6" max="8" width="24.23046875" style="1" customWidth="1"/>
    <col min="9" max="14" width="26" style="1" customWidth="1"/>
    <col min="15" max="15" width="6.1523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565</v>
      </c>
      <c r="G54" s="125" t="s">
        <v>566</v>
      </c>
      <c r="H54" s="126" t="s">
        <v>567</v>
      </c>
    </row>
    <row r="55" spans="2:8" ht="52.5" customHeight="1" x14ac:dyDescent="0.25">
      <c r="B55" s="127"/>
      <c r="C55" s="1266" t="s">
        <v>48</v>
      </c>
      <c r="D55" s="1266"/>
      <c r="E55" s="1267"/>
      <c r="F55" s="128">
        <v>2011</v>
      </c>
      <c r="G55" s="128">
        <v>1952</v>
      </c>
      <c r="H55" s="129">
        <v>1723</v>
      </c>
    </row>
    <row r="56" spans="2:8" ht="52.5" customHeight="1" x14ac:dyDescent="0.25">
      <c r="B56" s="130"/>
      <c r="C56" s="1268" t="s">
        <v>49</v>
      </c>
      <c r="D56" s="1268"/>
      <c r="E56" s="1269"/>
      <c r="F56" s="131">
        <v>212</v>
      </c>
      <c r="G56" s="131">
        <v>112</v>
      </c>
      <c r="H56" s="132">
        <v>112</v>
      </c>
    </row>
    <row r="57" spans="2:8" ht="53.25" customHeight="1" x14ac:dyDescent="0.25">
      <c r="B57" s="130"/>
      <c r="C57" s="1270" t="s">
        <v>50</v>
      </c>
      <c r="D57" s="1270"/>
      <c r="E57" s="1271"/>
      <c r="F57" s="133">
        <v>1733</v>
      </c>
      <c r="G57" s="133">
        <v>1617</v>
      </c>
      <c r="H57" s="134">
        <v>1451</v>
      </c>
    </row>
    <row r="58" spans="2:8" ht="45.75" customHeight="1" x14ac:dyDescent="0.25">
      <c r="B58" s="135"/>
      <c r="C58" s="1258" t="s">
        <v>607</v>
      </c>
      <c r="D58" s="1259"/>
      <c r="E58" s="1260"/>
      <c r="F58" s="136">
        <v>447</v>
      </c>
      <c r="G58" s="136">
        <v>447</v>
      </c>
      <c r="H58" s="137">
        <v>443</v>
      </c>
    </row>
    <row r="59" spans="2:8" ht="45.75" customHeight="1" x14ac:dyDescent="0.25">
      <c r="B59" s="135"/>
      <c r="C59" s="1258" t="s">
        <v>608</v>
      </c>
      <c r="D59" s="1259"/>
      <c r="E59" s="1260"/>
      <c r="F59" s="136">
        <v>390</v>
      </c>
      <c r="G59" s="136">
        <v>421</v>
      </c>
      <c r="H59" s="137">
        <v>331</v>
      </c>
    </row>
    <row r="60" spans="2:8" ht="45.75" customHeight="1" x14ac:dyDescent="0.25">
      <c r="B60" s="135"/>
      <c r="C60" s="1258" t="s">
        <v>609</v>
      </c>
      <c r="D60" s="1259"/>
      <c r="E60" s="1260"/>
      <c r="F60" s="136">
        <v>55</v>
      </c>
      <c r="G60" s="136">
        <v>62</v>
      </c>
      <c r="H60" s="137">
        <v>69</v>
      </c>
    </row>
    <row r="61" spans="2:8" ht="45.75" customHeight="1" x14ac:dyDescent="0.25">
      <c r="B61" s="135"/>
      <c r="C61" s="1258" t="s">
        <v>610</v>
      </c>
      <c r="D61" s="1259"/>
      <c r="E61" s="1260"/>
      <c r="F61" s="136">
        <v>67</v>
      </c>
      <c r="G61" s="136">
        <v>67</v>
      </c>
      <c r="H61" s="137">
        <v>68</v>
      </c>
    </row>
    <row r="62" spans="2:8" ht="45.75" customHeight="1" thickBot="1" x14ac:dyDescent="0.3">
      <c r="B62" s="138"/>
      <c r="C62" s="1261" t="s">
        <v>611</v>
      </c>
      <c r="D62" s="1262"/>
      <c r="E62" s="1263"/>
      <c r="F62" s="139">
        <v>55</v>
      </c>
      <c r="G62" s="139">
        <v>57</v>
      </c>
      <c r="H62" s="140">
        <v>60</v>
      </c>
    </row>
    <row r="63" spans="2:8" ht="52.5" customHeight="1" thickBot="1" x14ac:dyDescent="0.3">
      <c r="B63" s="141"/>
      <c r="C63" s="1264" t="s">
        <v>51</v>
      </c>
      <c r="D63" s="1264"/>
      <c r="E63" s="1265"/>
      <c r="F63" s="142">
        <v>3956</v>
      </c>
      <c r="G63" s="142">
        <v>3681</v>
      </c>
      <c r="H63" s="143">
        <v>3286</v>
      </c>
    </row>
    <row r="64" spans="2:8" ht="15" customHeight="1" x14ac:dyDescent="0.25"/>
  </sheetData>
  <sheetProtection algorithmName="SHA-512" hashValue="oHypqoQIgWLt49e5izyqE96D+Md/RnjqhU/akBopEWnzj4lg5lS5d6zxtA9kGO4yKkTp5rKt+cmvx39EfvPLGg==" saltValue="qapB5gciyYKON5QlE+55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5234375" defaultRowHeight="13.3" x14ac:dyDescent="0.25"/>
  <cols>
    <col min="1" max="1" width="45.84375" style="150" customWidth="1"/>
    <col min="2" max="8" width="13.3828125" style="150" customWidth="1"/>
    <col min="9" max="16384" width="11.15234375" style="150"/>
  </cols>
  <sheetData>
    <row r="1" spans="1:8" x14ac:dyDescent="0.25">
      <c r="A1" s="144"/>
      <c r="B1" s="145"/>
      <c r="C1" s="146"/>
      <c r="D1" s="147"/>
      <c r="E1" s="148"/>
      <c r="F1" s="148"/>
      <c r="G1" s="148"/>
      <c r="H1" s="149"/>
    </row>
    <row r="2" spans="1:8" x14ac:dyDescent="0.25">
      <c r="A2" s="151"/>
      <c r="B2" s="152"/>
      <c r="C2" s="153"/>
      <c r="D2" s="154" t="s">
        <v>52</v>
      </c>
      <c r="E2" s="155"/>
      <c r="F2" s="156" t="s">
        <v>560</v>
      </c>
      <c r="G2" s="157"/>
      <c r="H2" s="158"/>
    </row>
    <row r="3" spans="1:8" x14ac:dyDescent="0.25">
      <c r="A3" s="154" t="s">
        <v>553</v>
      </c>
      <c r="B3" s="159"/>
      <c r="C3" s="160"/>
      <c r="D3" s="161">
        <v>53528</v>
      </c>
      <c r="E3" s="162"/>
      <c r="F3" s="163">
        <v>46440</v>
      </c>
      <c r="G3" s="164"/>
      <c r="H3" s="165"/>
    </row>
    <row r="4" spans="1:8" x14ac:dyDescent="0.25">
      <c r="A4" s="166"/>
      <c r="B4" s="167"/>
      <c r="C4" s="168"/>
      <c r="D4" s="169">
        <v>20686</v>
      </c>
      <c r="E4" s="170"/>
      <c r="F4" s="171">
        <v>27658</v>
      </c>
      <c r="G4" s="172"/>
      <c r="H4" s="173"/>
    </row>
    <row r="5" spans="1:8" x14ac:dyDescent="0.25">
      <c r="A5" s="154" t="s">
        <v>555</v>
      </c>
      <c r="B5" s="159"/>
      <c r="C5" s="160"/>
      <c r="D5" s="161">
        <v>58414</v>
      </c>
      <c r="E5" s="162"/>
      <c r="F5" s="163">
        <v>63257</v>
      </c>
      <c r="G5" s="164"/>
      <c r="H5" s="165"/>
    </row>
    <row r="6" spans="1:8" x14ac:dyDescent="0.25">
      <c r="A6" s="166"/>
      <c r="B6" s="167"/>
      <c r="C6" s="168"/>
      <c r="D6" s="169">
        <v>23549</v>
      </c>
      <c r="E6" s="170"/>
      <c r="F6" s="171">
        <v>27259</v>
      </c>
      <c r="G6" s="172"/>
      <c r="H6" s="173"/>
    </row>
    <row r="7" spans="1:8" x14ac:dyDescent="0.25">
      <c r="A7" s="154" t="s">
        <v>556</v>
      </c>
      <c r="B7" s="159"/>
      <c r="C7" s="160"/>
      <c r="D7" s="161">
        <v>101010</v>
      </c>
      <c r="E7" s="162"/>
      <c r="F7" s="163">
        <v>52308</v>
      </c>
      <c r="G7" s="164"/>
      <c r="H7" s="165"/>
    </row>
    <row r="8" spans="1:8" x14ac:dyDescent="0.25">
      <c r="A8" s="166"/>
      <c r="B8" s="167"/>
      <c r="C8" s="168"/>
      <c r="D8" s="169">
        <v>26371</v>
      </c>
      <c r="E8" s="170"/>
      <c r="F8" s="171">
        <v>28695</v>
      </c>
      <c r="G8" s="172"/>
      <c r="H8" s="173"/>
    </row>
    <row r="9" spans="1:8" x14ac:dyDescent="0.25">
      <c r="A9" s="154" t="s">
        <v>557</v>
      </c>
      <c r="B9" s="159"/>
      <c r="C9" s="160"/>
      <c r="D9" s="161">
        <v>84299</v>
      </c>
      <c r="E9" s="162"/>
      <c r="F9" s="163">
        <v>46402</v>
      </c>
      <c r="G9" s="164"/>
      <c r="H9" s="165"/>
    </row>
    <row r="10" spans="1:8" x14ac:dyDescent="0.25">
      <c r="A10" s="166"/>
      <c r="B10" s="167"/>
      <c r="C10" s="168"/>
      <c r="D10" s="169">
        <v>35273</v>
      </c>
      <c r="E10" s="170"/>
      <c r="F10" s="171">
        <v>26897</v>
      </c>
      <c r="G10" s="172"/>
      <c r="H10" s="173"/>
    </row>
    <row r="11" spans="1:8" x14ac:dyDescent="0.25">
      <c r="A11" s="154" t="s">
        <v>558</v>
      </c>
      <c r="B11" s="159"/>
      <c r="C11" s="160"/>
      <c r="D11" s="161">
        <v>59164</v>
      </c>
      <c r="E11" s="162"/>
      <c r="F11" s="163">
        <v>66343</v>
      </c>
      <c r="G11" s="164"/>
      <c r="H11" s="165"/>
    </row>
    <row r="12" spans="1:8" x14ac:dyDescent="0.25">
      <c r="A12" s="166"/>
      <c r="B12" s="167"/>
      <c r="C12" s="174"/>
      <c r="D12" s="169">
        <v>32075</v>
      </c>
      <c r="E12" s="170"/>
      <c r="F12" s="171">
        <v>34529</v>
      </c>
      <c r="G12" s="172"/>
      <c r="H12" s="173"/>
    </row>
    <row r="13" spans="1:8" x14ac:dyDescent="0.25">
      <c r="A13" s="154"/>
      <c r="B13" s="159"/>
      <c r="C13" s="175"/>
      <c r="D13" s="176">
        <v>71283</v>
      </c>
      <c r="E13" s="177"/>
      <c r="F13" s="178">
        <v>54950</v>
      </c>
      <c r="G13" s="179"/>
      <c r="H13" s="165"/>
    </row>
    <row r="14" spans="1:8" x14ac:dyDescent="0.25">
      <c r="A14" s="166"/>
      <c r="B14" s="167"/>
      <c r="C14" s="168"/>
      <c r="D14" s="169">
        <v>27591</v>
      </c>
      <c r="E14" s="170"/>
      <c r="F14" s="171">
        <v>29008</v>
      </c>
      <c r="G14" s="172"/>
      <c r="H14" s="173"/>
    </row>
    <row r="17" spans="1:11" x14ac:dyDescent="0.25">
      <c r="A17" s="150" t="s">
        <v>53</v>
      </c>
    </row>
    <row r="18" spans="1:11" x14ac:dyDescent="0.2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5">
      <c r="A19" s="180" t="s">
        <v>54</v>
      </c>
      <c r="B19" s="180">
        <f>ROUND(VALUE(SUBSTITUTE(実質収支比率等に係る経年分析!F$48,"▲","-")),2)</f>
        <v>2.37</v>
      </c>
      <c r="C19" s="180">
        <f>ROUND(VALUE(SUBSTITUTE(実質収支比率等に係る経年分析!G$48,"▲","-")),2)</f>
        <v>2.21</v>
      </c>
      <c r="D19" s="180">
        <f>ROUND(VALUE(SUBSTITUTE(実質収支比率等に係る経年分析!H$48,"▲","-")),2)</f>
        <v>2.25</v>
      </c>
      <c r="E19" s="180">
        <f>ROUND(VALUE(SUBSTITUTE(実質収支比率等に係る経年分析!I$48,"▲","-")),2)</f>
        <v>2.04</v>
      </c>
      <c r="F19" s="180">
        <f>ROUND(VALUE(SUBSTITUTE(実質収支比率等に係る経年分析!J$48,"▲","-")),2)</f>
        <v>2.69</v>
      </c>
    </row>
    <row r="20" spans="1:11" x14ac:dyDescent="0.25">
      <c r="A20" s="180" t="s">
        <v>55</v>
      </c>
      <c r="B20" s="180">
        <f>ROUND(VALUE(SUBSTITUTE(実質収支比率等に係る経年分析!F$47,"▲","-")),2)</f>
        <v>8.91</v>
      </c>
      <c r="C20" s="180">
        <f>ROUND(VALUE(SUBSTITUTE(実質収支比率等に係る経年分析!G$47,"▲","-")),2)</f>
        <v>8.98</v>
      </c>
      <c r="D20" s="180">
        <f>ROUND(VALUE(SUBSTITUTE(実質収支比率等に係る経年分析!H$47,"▲","-")),2)</f>
        <v>8.11</v>
      </c>
      <c r="E20" s="180">
        <f>ROUND(VALUE(SUBSTITUTE(実質収支比率等に係る経年分析!I$47,"▲","-")),2)</f>
        <v>7.62</v>
      </c>
      <c r="F20" s="180">
        <f>ROUND(VALUE(SUBSTITUTE(実質収支比率等に係る経年分析!J$47,"▲","-")),2)</f>
        <v>6.59</v>
      </c>
    </row>
    <row r="21" spans="1:11" x14ac:dyDescent="0.25">
      <c r="A21" s="180" t="s">
        <v>56</v>
      </c>
      <c r="B21" s="180">
        <f>IF(ISNUMBER(VALUE(SUBSTITUTE(実質収支比率等に係る経年分析!F$49,"▲","-"))),ROUND(VALUE(SUBSTITUTE(実質収支比率等に係る経年分析!F$49,"▲","-")),2),NA())</f>
        <v>0.32</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-1.22</v>
      </c>
    </row>
    <row r="24" spans="1:11" x14ac:dyDescent="0.25">
      <c r="A24" s="150" t="s">
        <v>57</v>
      </c>
    </row>
    <row r="25" spans="1:11" x14ac:dyDescent="0.2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str">
        <f>IF(連結実質赤字比率に係る赤字・黒字の構成分析!C$41="",NA(),連結実質赤字比率に係る赤字・黒字の構成分析!C$41)</f>
        <v>小松市公債管理特別会計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5">
      <c r="A30" s="181" t="str">
        <f>IF(連結実質赤字比率に係る赤字・黒字の構成分析!C$40="",NA(),連結実質赤字比率に係る赤字・黒字の構成分析!C$40)</f>
        <v>小松市後期高齢者医療特別会計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5">
      <c r="A31" s="181" t="str">
        <f>IF(連結実質赤字比率に係る赤字・黒字の構成分析!C$39="",NA(),連結実質赤字比率に係る赤字・黒字の構成分析!C$39)</f>
        <v>小松市国民健康保険事業特別会計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25">
      <c r="A32" s="181" t="str">
        <f>IF(連結実質赤字比率に係る赤字・黒字の構成分析!C$38="",NA(),連結実質赤字比率に係る赤字・黒字の構成分析!C$38)</f>
        <v>小松市介護保険事業特別会計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2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2.2400000000000002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2.69</v>
      </c>
    </row>
    <row r="34" spans="1:16" x14ac:dyDescent="0.25">
      <c r="A34" s="181" t="str">
        <f>IF(連結実質赤字比率に係る赤字・黒字の構成分析!C$36="",NA(),連結実質赤字比率に係る赤字・黒字の構成分析!C$36)</f>
        <v>小松市下水道事業会計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2.73</v>
      </c>
    </row>
    <row r="35" spans="1:16" x14ac:dyDescent="0.25">
      <c r="A35" s="181" t="str">
        <f>IF(連結実質赤字比率に係る赤字・黒字の構成分析!C$35="",NA(),連結実質赤字比率に係る赤字・黒字の構成分析!C$35)</f>
        <v>国民健康保険小松市民病院事業会計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9.15</v>
      </c>
    </row>
    <row r="36" spans="1:16" x14ac:dyDescent="0.25">
      <c r="A36" s="181" t="str">
        <f>IF(連結実質赤字比率に係る赤字・黒字の構成分析!C$34="",NA(),連結実質赤字比率に係る赤字・黒字の構成分析!C$34)</f>
        <v>小松市水道事業会計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9.7200000000000006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9.5399999999999991</v>
      </c>
    </row>
    <row r="39" spans="1:16" x14ac:dyDescent="0.25">
      <c r="A39" s="150" t="s">
        <v>60</v>
      </c>
    </row>
    <row r="40" spans="1:16" x14ac:dyDescent="0.2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5883</v>
      </c>
      <c r="E42" s="182"/>
      <c r="F42" s="182"/>
      <c r="G42" s="182">
        <f>'実質公債費比率（分子）の構造'!L$52</f>
        <v>5864</v>
      </c>
      <c r="H42" s="182"/>
      <c r="I42" s="182"/>
      <c r="J42" s="182">
        <f>'実質公債費比率（分子）の構造'!M$52</f>
        <v>5780</v>
      </c>
      <c r="K42" s="182"/>
      <c r="L42" s="182"/>
      <c r="M42" s="182">
        <f>'実質公債費比率（分子）の構造'!N$52</f>
        <v>5661</v>
      </c>
      <c r="N42" s="182"/>
      <c r="O42" s="182"/>
      <c r="P42" s="182">
        <f>'実質公債費比率（分子）の構造'!O$52</f>
        <v>5546</v>
      </c>
    </row>
    <row r="43" spans="1:16" x14ac:dyDescent="0.2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5">
      <c r="A44" s="182" t="s">
        <v>65</v>
      </c>
      <c r="B44" s="182">
        <f>'実質公債費比率（分子）の構造'!K$50</f>
        <v>30</v>
      </c>
      <c r="C44" s="182"/>
      <c r="D44" s="182"/>
      <c r="E44" s="182">
        <f>'実質公債費比率（分子）の構造'!L$50</f>
        <v>29</v>
      </c>
      <c r="F44" s="182"/>
      <c r="G44" s="182"/>
      <c r="H44" s="182">
        <f>'実質公債費比率（分子）の構造'!M$50</f>
        <v>27</v>
      </c>
      <c r="I44" s="182"/>
      <c r="J44" s="182"/>
      <c r="K44" s="182">
        <f>'実質公債費比率（分子）の構造'!N$50</f>
        <v>26</v>
      </c>
      <c r="L44" s="182"/>
      <c r="M44" s="182"/>
      <c r="N44" s="182">
        <f>'実質公債費比率（分子）の構造'!O$50</f>
        <v>26</v>
      </c>
      <c r="O44" s="182"/>
      <c r="P44" s="182"/>
    </row>
    <row r="45" spans="1:16" x14ac:dyDescent="0.25">
      <c r="A45" s="182" t="s">
        <v>66</v>
      </c>
      <c r="B45" s="182">
        <f>'実質公債費比率（分子）の構造'!K$49</f>
        <v>2</v>
      </c>
      <c r="C45" s="182"/>
      <c r="D45" s="182"/>
      <c r="E45" s="182">
        <f>'実質公債費比率（分子）の構造'!L$49</f>
        <v>2</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5">
      <c r="A46" s="182" t="s">
        <v>67</v>
      </c>
      <c r="B46" s="182">
        <f>'実質公債費比率（分子）の構造'!K$48</f>
        <v>2517</v>
      </c>
      <c r="C46" s="182"/>
      <c r="D46" s="182"/>
      <c r="E46" s="182">
        <f>'実質公債費比率（分子）の構造'!L$48</f>
        <v>2507</v>
      </c>
      <c r="F46" s="182"/>
      <c r="G46" s="182"/>
      <c r="H46" s="182">
        <f>'実質公債費比率（分子）の構造'!M$48</f>
        <v>2603</v>
      </c>
      <c r="I46" s="182"/>
      <c r="J46" s="182"/>
      <c r="K46" s="182">
        <f>'実質公債費比率（分子）の構造'!N$48</f>
        <v>2561</v>
      </c>
      <c r="L46" s="182"/>
      <c r="M46" s="182"/>
      <c r="N46" s="182">
        <f>'実質公債費比率（分子）の構造'!O$48</f>
        <v>2245</v>
      </c>
      <c r="O46" s="182"/>
      <c r="P46" s="182"/>
    </row>
    <row r="47" spans="1:16" x14ac:dyDescent="0.2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70</v>
      </c>
      <c r="B49" s="182">
        <f>'実質公債費比率（分子）の構造'!K$45</f>
        <v>6545</v>
      </c>
      <c r="C49" s="182"/>
      <c r="D49" s="182"/>
      <c r="E49" s="182">
        <f>'実質公債費比率（分子）の構造'!L$45</f>
        <v>6515</v>
      </c>
      <c r="F49" s="182"/>
      <c r="G49" s="182"/>
      <c r="H49" s="182">
        <f>'実質公債費比率（分子）の構造'!M$45</f>
        <v>6419</v>
      </c>
      <c r="I49" s="182"/>
      <c r="J49" s="182"/>
      <c r="K49" s="182">
        <f>'実質公債費比率（分子）の構造'!N$45</f>
        <v>6175</v>
      </c>
      <c r="L49" s="182"/>
      <c r="M49" s="182"/>
      <c r="N49" s="182">
        <f>'実質公債費比率（分子）の構造'!O$45</f>
        <v>5866</v>
      </c>
      <c r="O49" s="182"/>
      <c r="P49" s="182"/>
    </row>
    <row r="50" spans="1:16" x14ac:dyDescent="0.25">
      <c r="A50" s="182" t="s">
        <v>71</v>
      </c>
      <c r="B50" s="182" t="e">
        <f>NA()</f>
        <v>#N/A</v>
      </c>
      <c r="C50" s="182">
        <f>IF(ISNUMBER('実質公債費比率（分子）の構造'!K$53),'実質公債費比率（分子）の構造'!K$53,NA())</f>
        <v>3211</v>
      </c>
      <c r="D50" s="182" t="e">
        <f>NA()</f>
        <v>#N/A</v>
      </c>
      <c r="E50" s="182" t="e">
        <f>NA()</f>
        <v>#N/A</v>
      </c>
      <c r="F50" s="182">
        <f>IF(ISNUMBER('実質公債費比率（分子）の構造'!L$53),'実質公債費比率（分子）の構造'!L$53,NA())</f>
        <v>3189</v>
      </c>
      <c r="G50" s="182" t="e">
        <f>NA()</f>
        <v>#N/A</v>
      </c>
      <c r="H50" s="182" t="e">
        <f>NA()</f>
        <v>#N/A</v>
      </c>
      <c r="I50" s="182">
        <f>IF(ISNUMBER('実質公債費比率（分子）の構造'!M$53),'実質公債費比率（分子）の構造'!M$53,NA())</f>
        <v>3269</v>
      </c>
      <c r="J50" s="182" t="e">
        <f>NA()</f>
        <v>#N/A</v>
      </c>
      <c r="K50" s="182" t="e">
        <f>NA()</f>
        <v>#N/A</v>
      </c>
      <c r="L50" s="182">
        <f>IF(ISNUMBER('実質公債費比率（分子）の構造'!N$53),'実質公債費比率（分子）の構造'!N$53,NA())</f>
        <v>3101</v>
      </c>
      <c r="M50" s="182" t="e">
        <f>NA()</f>
        <v>#N/A</v>
      </c>
      <c r="N50" s="182" t="e">
        <f>NA()</f>
        <v>#N/A</v>
      </c>
      <c r="O50" s="182">
        <f>IF(ISNUMBER('実質公債費比率（分子）の構造'!O$53),'実質公債費比率（分子）の構造'!O$53,NA())</f>
        <v>2591</v>
      </c>
      <c r="P50" s="182" t="e">
        <f>NA()</f>
        <v>#N/A</v>
      </c>
    </row>
    <row r="53" spans="1:16" x14ac:dyDescent="0.25">
      <c r="A53" s="150" t="s">
        <v>72</v>
      </c>
    </row>
    <row r="54" spans="1:16" x14ac:dyDescent="0.2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5">
      <c r="A56" s="181" t="s">
        <v>43</v>
      </c>
      <c r="B56" s="181"/>
      <c r="C56" s="181"/>
      <c r="D56" s="181">
        <f>'将来負担比率（分子）の構造'!I$52</f>
        <v>58832</v>
      </c>
      <c r="E56" s="181"/>
      <c r="F56" s="181"/>
      <c r="G56" s="181">
        <f>'将来負担比率（分子）の構造'!J$52</f>
        <v>58005</v>
      </c>
      <c r="H56" s="181"/>
      <c r="I56" s="181"/>
      <c r="J56" s="181">
        <f>'将来負担比率（分子）の構造'!K$52</f>
        <v>57660</v>
      </c>
      <c r="K56" s="181"/>
      <c r="L56" s="181"/>
      <c r="M56" s="181">
        <f>'将来負担比率（分子）の構造'!L$52</f>
        <v>57266</v>
      </c>
      <c r="N56" s="181"/>
      <c r="O56" s="181"/>
      <c r="P56" s="181">
        <f>'将来負担比率（分子）の構造'!M$52</f>
        <v>56692</v>
      </c>
    </row>
    <row r="57" spans="1:16" x14ac:dyDescent="0.25">
      <c r="A57" s="181" t="s">
        <v>42</v>
      </c>
      <c r="B57" s="181"/>
      <c r="C57" s="181"/>
      <c r="D57" s="181">
        <f>'将来負担比率（分子）の構造'!I$51</f>
        <v>14377</v>
      </c>
      <c r="E57" s="181"/>
      <c r="F57" s="181"/>
      <c r="G57" s="181">
        <f>'将来負担比率（分子）の構造'!J$51</f>
        <v>14265</v>
      </c>
      <c r="H57" s="181"/>
      <c r="I57" s="181"/>
      <c r="J57" s="181">
        <f>'将来負担比率（分子）の構造'!K$51</f>
        <v>14193</v>
      </c>
      <c r="K57" s="181"/>
      <c r="L57" s="181"/>
      <c r="M57" s="181">
        <f>'将来負担比率（分子）の構造'!L$51</f>
        <v>14722</v>
      </c>
      <c r="N57" s="181"/>
      <c r="O57" s="181"/>
      <c r="P57" s="181">
        <f>'将来負担比率（分子）の構造'!M$51</f>
        <v>14667</v>
      </c>
    </row>
    <row r="58" spans="1:16" x14ac:dyDescent="0.25">
      <c r="A58" s="181" t="s">
        <v>41</v>
      </c>
      <c r="B58" s="181"/>
      <c r="C58" s="181"/>
      <c r="D58" s="181">
        <f>'将来負担比率（分子）の構造'!I$50</f>
        <v>4974</v>
      </c>
      <c r="E58" s="181"/>
      <c r="F58" s="181"/>
      <c r="G58" s="181">
        <f>'将来負担比率（分子）の構造'!J$50</f>
        <v>5245</v>
      </c>
      <c r="H58" s="181"/>
      <c r="I58" s="181"/>
      <c r="J58" s="181">
        <f>'将来負担比率（分子）の構造'!K$50</f>
        <v>4965</v>
      </c>
      <c r="K58" s="181"/>
      <c r="L58" s="181"/>
      <c r="M58" s="181">
        <f>'将来負担比率（分子）の構造'!L$50</f>
        <v>4847</v>
      </c>
      <c r="N58" s="181"/>
      <c r="O58" s="181"/>
      <c r="P58" s="181">
        <f>'将来負担比率（分子）の構造'!M$50</f>
        <v>4611</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f>'将来負担比率（分子）の構造'!I$46</f>
        <v>314</v>
      </c>
      <c r="C61" s="181"/>
      <c r="D61" s="181"/>
      <c r="E61" s="181">
        <f>'将来負担比率（分子）の構造'!J$46</f>
        <v>357</v>
      </c>
      <c r="F61" s="181"/>
      <c r="G61" s="181"/>
      <c r="H61" s="181">
        <f>'将来負担比率（分子）の構造'!K$46</f>
        <v>332</v>
      </c>
      <c r="I61" s="181"/>
      <c r="J61" s="181"/>
      <c r="K61" s="181">
        <f>'将来負担比率（分子）の構造'!L$46</f>
        <v>189</v>
      </c>
      <c r="L61" s="181"/>
      <c r="M61" s="181"/>
      <c r="N61" s="181">
        <f>'将来負担比率（分子）の構造'!M$46</f>
        <v>176</v>
      </c>
      <c r="O61" s="181"/>
      <c r="P61" s="181"/>
    </row>
    <row r="62" spans="1:16" x14ac:dyDescent="0.25">
      <c r="A62" s="181" t="s">
        <v>35</v>
      </c>
      <c r="B62" s="181">
        <f>'将来負担比率（分子）の構造'!I$45</f>
        <v>4473</v>
      </c>
      <c r="C62" s="181"/>
      <c r="D62" s="181"/>
      <c r="E62" s="181">
        <f>'将来負担比率（分子）の構造'!J$45</f>
        <v>4685</v>
      </c>
      <c r="F62" s="181"/>
      <c r="G62" s="181"/>
      <c r="H62" s="181">
        <f>'将来負担比率（分子）の構造'!K$45</f>
        <v>4340</v>
      </c>
      <c r="I62" s="181"/>
      <c r="J62" s="181"/>
      <c r="K62" s="181">
        <f>'将来負担比率（分子）の構造'!L$45</f>
        <v>4274</v>
      </c>
      <c r="L62" s="181"/>
      <c r="M62" s="181"/>
      <c r="N62" s="181">
        <f>'将来負担比率（分子）の構造'!M$45</f>
        <v>3954</v>
      </c>
      <c r="O62" s="181"/>
      <c r="P62" s="181"/>
    </row>
    <row r="63" spans="1:16" x14ac:dyDescent="0.25">
      <c r="A63" s="181" t="s">
        <v>34</v>
      </c>
      <c r="B63" s="181">
        <f>'将来負担比率（分子）の構造'!I$44</f>
        <v>12</v>
      </c>
      <c r="C63" s="181"/>
      <c r="D63" s="181"/>
      <c r="E63" s="181">
        <f>'将来負担比率（分子）の構造'!J$44</f>
        <v>9</v>
      </c>
      <c r="F63" s="181"/>
      <c r="G63" s="181"/>
      <c r="H63" s="181">
        <f>'将来負担比率（分子）の構造'!K$44</f>
        <v>4</v>
      </c>
      <c r="I63" s="181"/>
      <c r="J63" s="181"/>
      <c r="K63" s="181">
        <f>'将来負担比率（分子）の構造'!L$44</f>
        <v>1</v>
      </c>
      <c r="L63" s="181"/>
      <c r="M63" s="181"/>
      <c r="N63" s="181">
        <f>'将来負担比率（分子）の構造'!M$44</f>
        <v>96</v>
      </c>
      <c r="O63" s="181"/>
      <c r="P63" s="181"/>
    </row>
    <row r="64" spans="1:16" x14ac:dyDescent="0.25">
      <c r="A64" s="181" t="s">
        <v>33</v>
      </c>
      <c r="B64" s="181">
        <f>'将来負担比率（分子）の構造'!I$43</f>
        <v>39245</v>
      </c>
      <c r="C64" s="181"/>
      <c r="D64" s="181"/>
      <c r="E64" s="181">
        <f>'将来負担比率（分子）の構造'!J$43</f>
        <v>38454</v>
      </c>
      <c r="F64" s="181"/>
      <c r="G64" s="181"/>
      <c r="H64" s="181">
        <f>'将来負担比率（分子）の構造'!K$43</f>
        <v>37685</v>
      </c>
      <c r="I64" s="181"/>
      <c r="J64" s="181"/>
      <c r="K64" s="181">
        <f>'将来負担比率（分子）の構造'!L$43</f>
        <v>37182</v>
      </c>
      <c r="L64" s="181"/>
      <c r="M64" s="181"/>
      <c r="N64" s="181">
        <f>'将来負担比率（分子）の構造'!M$43</f>
        <v>35980</v>
      </c>
      <c r="O64" s="181"/>
      <c r="P64" s="181"/>
    </row>
    <row r="65" spans="1:16" x14ac:dyDescent="0.25">
      <c r="A65" s="181" t="s">
        <v>32</v>
      </c>
      <c r="B65" s="181">
        <f>'将来負担比率（分子）の構造'!I$42</f>
        <v>1659</v>
      </c>
      <c r="C65" s="181"/>
      <c r="D65" s="181"/>
      <c r="E65" s="181">
        <f>'将来負担比率（分子）の構造'!J$42</f>
        <v>1517</v>
      </c>
      <c r="F65" s="181"/>
      <c r="G65" s="181"/>
      <c r="H65" s="181">
        <f>'将来負担比率（分子）の構造'!K$42</f>
        <v>1535</v>
      </c>
      <c r="I65" s="181"/>
      <c r="J65" s="181"/>
      <c r="K65" s="181">
        <f>'将来負担比率（分子）の構造'!L$42</f>
        <v>1400</v>
      </c>
      <c r="L65" s="181"/>
      <c r="M65" s="181"/>
      <c r="N65" s="181">
        <f>'将来負担比率（分子）の構造'!M$42</f>
        <v>1639</v>
      </c>
      <c r="O65" s="181"/>
      <c r="P65" s="181"/>
    </row>
    <row r="66" spans="1:16" x14ac:dyDescent="0.25">
      <c r="A66" s="181" t="s">
        <v>31</v>
      </c>
      <c r="B66" s="181">
        <f>'将来負担比率（分子）の構造'!I$41</f>
        <v>66589</v>
      </c>
      <c r="C66" s="181"/>
      <c r="D66" s="181"/>
      <c r="E66" s="181">
        <f>'将来負担比率（分子）の構造'!J$41</f>
        <v>65595</v>
      </c>
      <c r="F66" s="181"/>
      <c r="G66" s="181"/>
      <c r="H66" s="181">
        <f>'将来負担比率（分子）の構造'!K$41</f>
        <v>65507</v>
      </c>
      <c r="I66" s="181"/>
      <c r="J66" s="181"/>
      <c r="K66" s="181">
        <f>'将来負担比率（分子）の構造'!L$41</f>
        <v>65487</v>
      </c>
      <c r="L66" s="181"/>
      <c r="M66" s="181"/>
      <c r="N66" s="181">
        <f>'将来負担比率（分子）の構造'!M$41</f>
        <v>64992</v>
      </c>
      <c r="O66" s="181"/>
      <c r="P66" s="181"/>
    </row>
    <row r="67" spans="1:16" x14ac:dyDescent="0.25">
      <c r="A67" s="181" t="s">
        <v>75</v>
      </c>
      <c r="B67" s="181" t="e">
        <f>NA()</f>
        <v>#N/A</v>
      </c>
      <c r="C67" s="181">
        <f>IF(ISNUMBER('将来負担比率（分子）の構造'!I$53), IF('将来負担比率（分子）の構造'!I$53 &lt; 0, 0, '将来負担比率（分子）の構造'!I$53), NA())</f>
        <v>34108</v>
      </c>
      <c r="D67" s="181" t="e">
        <f>NA()</f>
        <v>#N/A</v>
      </c>
      <c r="E67" s="181" t="e">
        <f>NA()</f>
        <v>#N/A</v>
      </c>
      <c r="F67" s="181">
        <f>IF(ISNUMBER('将来負担比率（分子）の構造'!J$53), IF('将来負担比率（分子）の構造'!J$53 &lt; 0, 0, '将来負担比率（分子）の構造'!J$53), NA())</f>
        <v>33101</v>
      </c>
      <c r="G67" s="181" t="e">
        <f>NA()</f>
        <v>#N/A</v>
      </c>
      <c r="H67" s="181" t="e">
        <f>NA()</f>
        <v>#N/A</v>
      </c>
      <c r="I67" s="181">
        <f>IF(ISNUMBER('将来負担比率（分子）の構造'!K$53), IF('将来負担比率（分子）の構造'!K$53 &lt; 0, 0, '将来負担比率（分子）の構造'!K$53), NA())</f>
        <v>32585</v>
      </c>
      <c r="J67" s="181" t="e">
        <f>NA()</f>
        <v>#N/A</v>
      </c>
      <c r="K67" s="181" t="e">
        <f>NA()</f>
        <v>#N/A</v>
      </c>
      <c r="L67" s="181">
        <f>IF(ISNUMBER('将来負担比率（分子）の構造'!L$53), IF('将来負担比率（分子）の構造'!L$53 &lt; 0, 0, '将来負担比率（分子）の構造'!L$53), NA())</f>
        <v>31699</v>
      </c>
      <c r="M67" s="181" t="e">
        <f>NA()</f>
        <v>#N/A</v>
      </c>
      <c r="N67" s="181" t="e">
        <f>NA()</f>
        <v>#N/A</v>
      </c>
      <c r="O67" s="181">
        <f>IF(ISNUMBER('将来負担比率（分子）の構造'!M$53), IF('将来負担比率（分子）の構造'!M$53 &lt; 0, 0, '将来負担比率（分子）の構造'!M$53), NA())</f>
        <v>30867</v>
      </c>
      <c r="P67" s="181" t="e">
        <f>NA()</f>
        <v>#N/A</v>
      </c>
    </row>
    <row r="70" spans="1:16" x14ac:dyDescent="0.25">
      <c r="A70" s="183" t="s">
        <v>76</v>
      </c>
      <c r="B70" s="183"/>
      <c r="C70" s="183"/>
      <c r="D70" s="183"/>
      <c r="E70" s="183"/>
      <c r="F70" s="183"/>
    </row>
    <row r="71" spans="1:16" x14ac:dyDescent="0.25">
      <c r="A71" s="184"/>
      <c r="B71" s="184" t="str">
        <f>基金残高に係る経年分析!F54</f>
        <v>H29</v>
      </c>
      <c r="C71" s="184" t="str">
        <f>基金残高に係る経年分析!G54</f>
        <v>H30</v>
      </c>
      <c r="D71" s="184" t="str">
        <f>基金残高に係る経年分析!H54</f>
        <v>R01</v>
      </c>
    </row>
    <row r="72" spans="1:16" x14ac:dyDescent="0.25">
      <c r="A72" s="184" t="s">
        <v>77</v>
      </c>
      <c r="B72" s="185">
        <f>基金残高に係る経年分析!F55</f>
        <v>2011</v>
      </c>
      <c r="C72" s="185">
        <f>基金残高に係る経年分析!G55</f>
        <v>1952</v>
      </c>
      <c r="D72" s="185">
        <f>基金残高に係る経年分析!H55</f>
        <v>1723</v>
      </c>
    </row>
    <row r="73" spans="1:16" x14ac:dyDescent="0.25">
      <c r="A73" s="184" t="s">
        <v>78</v>
      </c>
      <c r="B73" s="185">
        <f>基金残高に係る経年分析!F56</f>
        <v>212</v>
      </c>
      <c r="C73" s="185">
        <f>基金残高に係る経年分析!G56</f>
        <v>112</v>
      </c>
      <c r="D73" s="185">
        <f>基金残高に係る経年分析!H56</f>
        <v>112</v>
      </c>
    </row>
    <row r="74" spans="1:16" x14ac:dyDescent="0.25">
      <c r="A74" s="184" t="s">
        <v>79</v>
      </c>
      <c r="B74" s="185">
        <f>基金残高に係る経年分析!F57</f>
        <v>1733</v>
      </c>
      <c r="C74" s="185">
        <f>基金残高に係る経年分析!G57</f>
        <v>1617</v>
      </c>
      <c r="D74" s="185">
        <f>基金残高に係る経年分析!H57</f>
        <v>1451</v>
      </c>
    </row>
  </sheetData>
  <sheetProtection algorithmName="SHA-512" hashValue="pl09VecDaabXcMltKE8peWd/AHDGuPQe125xYiyQUad88GezHFxTRAnTDKS9JcYUz7wP99C4N3Lgh9LZ59JzRA==" saltValue="vP7ta16xN5qgxXhHf2O9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2021-03-05T01:01:42Z</cp:lastPrinted>
  <dcterms:created xsi:type="dcterms:W3CDTF">2021-02-05T02:19:49Z</dcterms:created>
  <dcterms:modified xsi:type="dcterms:W3CDTF">2021-03-05T01:35:57Z</dcterms:modified>
  <cp:category/>
</cp:coreProperties>
</file>