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172.16.174.64\生涯学習課nas\18_学校体育施設開放事業\03 施設使用申請・許可\R8_登録申請・許可\様式\"/>
    </mc:Choice>
  </mc:AlternateContent>
  <xr:revisionPtr revIDLastSave="0" documentId="13_ncr:1_{78A68A7F-CF1E-425C-9A38-17CC686E0E83}" xr6:coauthVersionLast="47" xr6:coauthVersionMax="47" xr10:uidLastSave="{00000000-0000-0000-0000-000000000000}"/>
  <bookViews>
    <workbookView xWindow="3630" yWindow="1230" windowWidth="14490" windowHeight="14595" xr2:uid="{14D6ACF3-AC67-47E0-8CBB-0FC9E620C587}"/>
  </bookViews>
  <sheets>
    <sheet name="【利用登録兼利用申請書】" sheetId="3" r:id="rId1"/>
    <sheet name="【登録団体名簿】" sheetId="7" r:id="rId2"/>
    <sheet name="【芦城小学校】" sheetId="5" r:id="rId3"/>
    <sheet name="【苗代小学校】" sheetId="6" r:id="rId4"/>
    <sheet name="【学校・施設等】" sheetId="4" r:id="rId5"/>
  </sheets>
  <definedNames>
    <definedName name="_xlnm._FilterDatabase" localSheetId="0" hidden="1">【利用登録兼利用申請書】!$AN$19:$AP$25</definedName>
    <definedName name="_xlnm.Print_Area" localSheetId="2">【芦城小学校】!$A$1:$BZ$29</definedName>
    <definedName name="_xlnm.Print_Area" localSheetId="1">【登録団体名簿】!$A$1:$F$30</definedName>
    <definedName name="_xlnm.Print_Area" localSheetId="0">【利用登録兼利用申請書】!$A$1:$AV$41</definedName>
    <definedName name="_xlnm.Print_Titles" localSheetId="1">【登録団体名簿】!$1:$5</definedName>
    <definedName name="ふれあい広場">【学校・施設等】!$B$10:$B$11</definedName>
    <definedName name="芦城小学校">【学校・施設等】!$A$2:$A$4</definedName>
    <definedName name="芦城中学校">【学校・施設等】!$W$2:$W$4</definedName>
    <definedName name="粟津小学校">【学校・施設等】!$N$2:$N$3</definedName>
    <definedName name="安宅小学校">【学校・施設等】!$C$2:$C$3</definedName>
    <definedName name="安宅中学校">【学校・施設等】!$AD$2:$AD$3</definedName>
    <definedName name="屋外運動場">【学校・施設等】!$D$10:$D$11</definedName>
    <definedName name="屋内運動場">【学校・施設等】!$C$10:$C$11</definedName>
    <definedName name="丸内中学校">【学校・施設等】!$X$2:$X$4</definedName>
    <definedName name="串小学校">【学校・施設等】!$K$2:$K$3</definedName>
    <definedName name="月津小学校">【学校・施設等】!$Q$2:$Q$3</definedName>
    <definedName name="犬丸小学校">【学校・施設等】!$D$2:$D$3</definedName>
    <definedName name="御幸中学校">【学校・施設等】!$Z$2:$Z$3</definedName>
    <definedName name="向本折小学校">【学校・施設等】!$I$2:$I$3</definedName>
    <definedName name="荒屋小学校">【学校・施設等】!$E$2:$E$3</definedName>
    <definedName name="講堂">【学校・施設等】!$A$10:$A$11</definedName>
    <definedName name="国府小学校">【学校・施設等】!$S$2:$S$3</definedName>
    <definedName name="国府中学校">【学校・施設等】!$AB$2:$AB$3</definedName>
    <definedName name="今江小学校">【学校・施設等】!$J$2:$J$3</definedName>
    <definedName name="松東みどり学園">【学校・施設等】!$AF$2:$AF$4</definedName>
    <definedName name="松陽中学校">【学校・施設等】!$Y$2:$Y$5</definedName>
    <definedName name="第一小学校">【学校・施設等】!$F$2:$F$3</definedName>
    <definedName name="稚松小学校">【学校・施設等】!$B$2:$B$3</definedName>
    <definedName name="中海小学校">【学校・施設等】!$T$2:$T$3</definedName>
    <definedName name="中海中学校">【学校・施設等】!$AC$2:$AC$3</definedName>
    <definedName name="東陵小学校">【学校・施設等】!$U$2:$U$3</definedName>
    <definedName name="那谷小学校">【学校・施設等】!$R$2:$R$3</definedName>
    <definedName name="南部中学校">【学校・施設等】!$AA$2:$AA$4</definedName>
    <definedName name="日末小学校">【学校・施設等】!$L$2:$L$3</definedName>
    <definedName name="能美小学校">【学校・施設等】!$V$2:$V$3</definedName>
    <definedName name="板津中学校">【学校・施設等】!$AE$2:$AE$4</definedName>
    <definedName name="苗代小学校">【学校・施設等】!$G$2:$G$4</definedName>
    <definedName name="符津小学校">【学校・施設等】!$M$2:$M$3</definedName>
    <definedName name="武道場">【学校・施設等】!$E$10:$E$12</definedName>
    <definedName name="武道場等">#REF!</definedName>
    <definedName name="木場小学校">【学校・施設等】!$O$2:$O$3</definedName>
    <definedName name="矢田野小学校">【学校・施設等】!$P$2:$P$3</definedName>
    <definedName name="蓮代寺小学校">【学校・施設等】!$H$2:$H$3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5" i="7" l="1"/>
  <c r="G80" i="7"/>
  <c r="G55" i="7"/>
  <c r="G30" i="7"/>
  <c r="F3"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6" i="7"/>
  <c r="H7" i="7"/>
  <c r="J7" i="7" s="1"/>
  <c r="I7" i="7"/>
  <c r="H8" i="7"/>
  <c r="J8" i="7" s="1"/>
  <c r="I8" i="7"/>
  <c r="H9" i="7"/>
  <c r="J9" i="7" s="1"/>
  <c r="I9" i="7"/>
  <c r="H10" i="7"/>
  <c r="J10" i="7" s="1"/>
  <c r="I10" i="7"/>
  <c r="H11" i="7"/>
  <c r="J11" i="7" s="1"/>
  <c r="I11" i="7"/>
  <c r="H12" i="7"/>
  <c r="J12" i="7" s="1"/>
  <c r="I12" i="7"/>
  <c r="H13" i="7"/>
  <c r="J13" i="7" s="1"/>
  <c r="I13" i="7"/>
  <c r="H14" i="7"/>
  <c r="J14" i="7" s="1"/>
  <c r="I14" i="7"/>
  <c r="H15" i="7"/>
  <c r="J15" i="7" s="1"/>
  <c r="I15" i="7"/>
  <c r="H16" i="7"/>
  <c r="J16" i="7" s="1"/>
  <c r="I16" i="7"/>
  <c r="H17" i="7"/>
  <c r="J17" i="7" s="1"/>
  <c r="I17" i="7"/>
  <c r="H18" i="7"/>
  <c r="J18" i="7" s="1"/>
  <c r="I18" i="7"/>
  <c r="H19" i="7"/>
  <c r="J19" i="7" s="1"/>
  <c r="I19" i="7"/>
  <c r="H20" i="7"/>
  <c r="J20" i="7" s="1"/>
  <c r="I20" i="7"/>
  <c r="H21" i="7"/>
  <c r="J21" i="7" s="1"/>
  <c r="I21" i="7"/>
  <c r="H22" i="7"/>
  <c r="J22" i="7" s="1"/>
  <c r="I22" i="7"/>
  <c r="H23" i="7"/>
  <c r="J23" i="7" s="1"/>
  <c r="I23" i="7"/>
  <c r="H24" i="7"/>
  <c r="J24" i="7" s="1"/>
  <c r="I24" i="7"/>
  <c r="H25" i="7"/>
  <c r="J25" i="7" s="1"/>
  <c r="I25" i="7"/>
  <c r="H26" i="7"/>
  <c r="J26" i="7" s="1"/>
  <c r="I26" i="7"/>
  <c r="H27" i="7"/>
  <c r="J27" i="7" s="1"/>
  <c r="I27" i="7"/>
  <c r="H28" i="7"/>
  <c r="J28" i="7" s="1"/>
  <c r="I28" i="7"/>
  <c r="H29" i="7"/>
  <c r="J29" i="7" s="1"/>
  <c r="I29" i="7"/>
  <c r="H30" i="7"/>
  <c r="J30" i="7" s="1"/>
  <c r="I30" i="7"/>
  <c r="H31" i="7"/>
  <c r="J31" i="7" s="1"/>
  <c r="I31" i="7"/>
  <c r="H32" i="7"/>
  <c r="J32" i="7" s="1"/>
  <c r="I32" i="7"/>
  <c r="H33" i="7"/>
  <c r="J33" i="7" s="1"/>
  <c r="I33" i="7"/>
  <c r="H34" i="7"/>
  <c r="J34" i="7" s="1"/>
  <c r="I34" i="7"/>
  <c r="H35" i="7"/>
  <c r="J35" i="7" s="1"/>
  <c r="I35" i="7"/>
  <c r="H36" i="7"/>
  <c r="J36" i="7" s="1"/>
  <c r="I36" i="7"/>
  <c r="H37" i="7"/>
  <c r="J37" i="7" s="1"/>
  <c r="I37" i="7"/>
  <c r="H38" i="7"/>
  <c r="J38" i="7" s="1"/>
  <c r="I38" i="7"/>
  <c r="H39" i="7"/>
  <c r="J39" i="7" s="1"/>
  <c r="I39" i="7"/>
  <c r="H40" i="7"/>
  <c r="J40" i="7" s="1"/>
  <c r="I40" i="7"/>
  <c r="H41" i="7"/>
  <c r="J41" i="7" s="1"/>
  <c r="I41" i="7"/>
  <c r="H42" i="7"/>
  <c r="J42" i="7" s="1"/>
  <c r="I42" i="7"/>
  <c r="H43" i="7"/>
  <c r="J43" i="7" s="1"/>
  <c r="I43" i="7"/>
  <c r="H44" i="7"/>
  <c r="J44" i="7" s="1"/>
  <c r="I44" i="7"/>
  <c r="H45" i="7"/>
  <c r="J45" i="7" s="1"/>
  <c r="I45" i="7"/>
  <c r="H46" i="7"/>
  <c r="J46" i="7" s="1"/>
  <c r="I46" i="7"/>
  <c r="H47" i="7"/>
  <c r="J47" i="7" s="1"/>
  <c r="I47" i="7"/>
  <c r="H48" i="7"/>
  <c r="J48" i="7" s="1"/>
  <c r="I48" i="7"/>
  <c r="H49" i="7"/>
  <c r="J49" i="7" s="1"/>
  <c r="I49" i="7"/>
  <c r="H50" i="7"/>
  <c r="J50" i="7" s="1"/>
  <c r="I50" i="7"/>
  <c r="H51" i="7"/>
  <c r="J51" i="7" s="1"/>
  <c r="I51" i="7"/>
  <c r="H52" i="7"/>
  <c r="J52" i="7" s="1"/>
  <c r="I52" i="7"/>
  <c r="H53" i="7"/>
  <c r="J53" i="7" s="1"/>
  <c r="I53" i="7"/>
  <c r="H54" i="7"/>
  <c r="J54" i="7" s="1"/>
  <c r="I54" i="7"/>
  <c r="H55" i="7"/>
  <c r="J55" i="7" s="1"/>
  <c r="I55" i="7"/>
  <c r="H56" i="7"/>
  <c r="J56" i="7" s="1"/>
  <c r="I56" i="7"/>
  <c r="H57" i="7"/>
  <c r="J57" i="7" s="1"/>
  <c r="I57" i="7"/>
  <c r="H58" i="7"/>
  <c r="J58" i="7" s="1"/>
  <c r="I58" i="7"/>
  <c r="H59" i="7"/>
  <c r="J59" i="7" s="1"/>
  <c r="I59" i="7"/>
  <c r="H60" i="7"/>
  <c r="J60" i="7" s="1"/>
  <c r="I60" i="7"/>
  <c r="H61" i="7"/>
  <c r="J61" i="7" s="1"/>
  <c r="I61" i="7"/>
  <c r="H62" i="7"/>
  <c r="J62" i="7" s="1"/>
  <c r="I62" i="7"/>
  <c r="H63" i="7"/>
  <c r="J63" i="7" s="1"/>
  <c r="I63" i="7"/>
  <c r="H64" i="7"/>
  <c r="J64" i="7" s="1"/>
  <c r="I64" i="7"/>
  <c r="H65" i="7"/>
  <c r="J65" i="7" s="1"/>
  <c r="I65" i="7"/>
  <c r="H66" i="7"/>
  <c r="J66" i="7" s="1"/>
  <c r="I66" i="7"/>
  <c r="H67" i="7"/>
  <c r="J67" i="7" s="1"/>
  <c r="I67" i="7"/>
  <c r="H68" i="7"/>
  <c r="J68" i="7" s="1"/>
  <c r="I68" i="7"/>
  <c r="H69" i="7"/>
  <c r="J69" i="7" s="1"/>
  <c r="I69" i="7"/>
  <c r="H70" i="7"/>
  <c r="J70" i="7" s="1"/>
  <c r="I70" i="7"/>
  <c r="H71" i="7"/>
  <c r="J71" i="7" s="1"/>
  <c r="I71" i="7"/>
  <c r="H72" i="7"/>
  <c r="J72" i="7" s="1"/>
  <c r="I72" i="7"/>
  <c r="H73" i="7"/>
  <c r="J73" i="7" s="1"/>
  <c r="I73" i="7"/>
  <c r="H74" i="7"/>
  <c r="J74" i="7" s="1"/>
  <c r="I74" i="7"/>
  <c r="H75" i="7"/>
  <c r="J75" i="7" s="1"/>
  <c r="I75" i="7"/>
  <c r="H76" i="7"/>
  <c r="J76" i="7" s="1"/>
  <c r="I76" i="7"/>
  <c r="H77" i="7"/>
  <c r="J77" i="7" s="1"/>
  <c r="I77" i="7"/>
  <c r="H78" i="7"/>
  <c r="J78" i="7" s="1"/>
  <c r="I78" i="7"/>
  <c r="H79" i="7"/>
  <c r="J79" i="7" s="1"/>
  <c r="I79" i="7"/>
  <c r="H80" i="7"/>
  <c r="J80" i="7" s="1"/>
  <c r="I80" i="7"/>
  <c r="H81" i="7"/>
  <c r="J81" i="7" s="1"/>
  <c r="I81" i="7"/>
  <c r="H82" i="7"/>
  <c r="J82" i="7" s="1"/>
  <c r="I82" i="7"/>
  <c r="H83" i="7"/>
  <c r="J83" i="7" s="1"/>
  <c r="I83" i="7"/>
  <c r="H84" i="7"/>
  <c r="J84" i="7" s="1"/>
  <c r="I84" i="7"/>
  <c r="H85" i="7"/>
  <c r="J85" i="7" s="1"/>
  <c r="I85" i="7"/>
  <c r="H86" i="7"/>
  <c r="J86" i="7" s="1"/>
  <c r="I86" i="7"/>
  <c r="H87" i="7"/>
  <c r="J87" i="7" s="1"/>
  <c r="I87" i="7"/>
  <c r="H88" i="7"/>
  <c r="J88" i="7" s="1"/>
  <c r="I88" i="7"/>
  <c r="H89" i="7"/>
  <c r="J89" i="7" s="1"/>
  <c r="I89" i="7"/>
  <c r="H90" i="7"/>
  <c r="J90" i="7" s="1"/>
  <c r="I90" i="7"/>
  <c r="H91" i="7"/>
  <c r="J91" i="7" s="1"/>
  <c r="I91" i="7"/>
  <c r="H92" i="7"/>
  <c r="J92" i="7" s="1"/>
  <c r="I92" i="7"/>
  <c r="H93" i="7"/>
  <c r="J93" i="7" s="1"/>
  <c r="I93" i="7"/>
  <c r="H94" i="7"/>
  <c r="J94" i="7" s="1"/>
  <c r="I94" i="7"/>
  <c r="H95" i="7"/>
  <c r="J95" i="7" s="1"/>
  <c r="I95" i="7"/>
  <c r="H96" i="7"/>
  <c r="J96" i="7" s="1"/>
  <c r="I96" i="7"/>
  <c r="H97" i="7"/>
  <c r="J97" i="7" s="1"/>
  <c r="I97" i="7"/>
  <c r="H98" i="7"/>
  <c r="J98" i="7" s="1"/>
  <c r="I98" i="7"/>
  <c r="H99" i="7"/>
  <c r="J99" i="7" s="1"/>
  <c r="I99" i="7"/>
  <c r="H100" i="7"/>
  <c r="J100" i="7" s="1"/>
  <c r="I100" i="7"/>
  <c r="H101" i="7"/>
  <c r="J101" i="7" s="1"/>
  <c r="I101" i="7"/>
  <c r="H102" i="7"/>
  <c r="J102" i="7" s="1"/>
  <c r="I102" i="7"/>
  <c r="H103" i="7"/>
  <c r="J103" i="7" s="1"/>
  <c r="I103" i="7"/>
  <c r="H104" i="7"/>
  <c r="J104" i="7" s="1"/>
  <c r="I104" i="7"/>
  <c r="H105" i="7"/>
  <c r="J105" i="7" s="1"/>
  <c r="I105" i="7"/>
  <c r="I6" i="7"/>
  <c r="H6" i="7"/>
  <c r="J6" i="7" s="1"/>
  <c r="BQ8" i="3" l="1"/>
  <c r="BO8" i="3"/>
  <c r="L1" i="7"/>
  <c r="H5" i="7"/>
  <c r="BA18" i="3"/>
  <c r="AX29" i="3"/>
  <c r="AX27" i="3"/>
  <c r="AX19" i="3"/>
  <c r="BQ10" i="3" l="1"/>
  <c r="AX3" i="3"/>
  <c r="H1" i="7" s="1"/>
  <c r="BA24" i="3"/>
  <c r="L29" i="3"/>
  <c r="L27" i="3"/>
  <c r="AB19" i="3"/>
  <c r="L19" i="3"/>
  <c r="AI17" i="3"/>
  <c r="S17" i="3"/>
  <c r="AH3" i="3"/>
  <c r="BQ11" i="3" l="1"/>
  <c r="BQ12" i="3"/>
  <c r="H3" i="7"/>
  <c r="D12" i="7" s="1"/>
  <c r="D72" i="7" l="1"/>
  <c r="D11" i="7"/>
  <c r="D88" i="7"/>
  <c r="D98" i="7"/>
  <c r="D96" i="7"/>
  <c r="D15" i="7"/>
  <c r="D64" i="7"/>
  <c r="D95" i="7"/>
  <c r="D33" i="7"/>
  <c r="D27" i="7"/>
  <c r="D51" i="7"/>
  <c r="D81" i="7"/>
  <c r="D8" i="7"/>
  <c r="D59" i="7"/>
  <c r="D34" i="7"/>
  <c r="D13" i="7"/>
  <c r="D73" i="7"/>
  <c r="D6" i="7"/>
  <c r="D24" i="7"/>
  <c r="D43" i="7"/>
  <c r="D26" i="7"/>
  <c r="D60" i="7"/>
  <c r="D10" i="7"/>
  <c r="D85" i="7"/>
  <c r="D102" i="7"/>
  <c r="D48" i="7"/>
  <c r="D82" i="7"/>
  <c r="D37" i="7"/>
  <c r="D50" i="7"/>
  <c r="D100" i="7"/>
  <c r="D89" i="7"/>
  <c r="D71" i="7"/>
  <c r="D80" i="7"/>
  <c r="D76" i="7"/>
  <c r="D38" i="7"/>
  <c r="D46" i="7"/>
  <c r="D78" i="7"/>
  <c r="D9" i="7"/>
  <c r="D90" i="7"/>
  <c r="D74" i="7"/>
  <c r="D29" i="7"/>
  <c r="D97" i="7"/>
  <c r="D79" i="7"/>
  <c r="D52" i="7"/>
  <c r="D65" i="7"/>
  <c r="D83" i="7"/>
  <c r="D45" i="7"/>
  <c r="D21" i="7"/>
  <c r="D101" i="7"/>
  <c r="D62" i="7"/>
  <c r="D18" i="7"/>
  <c r="D28" i="7"/>
  <c r="D105" i="7"/>
  <c r="D16" i="7"/>
  <c r="D93" i="7"/>
  <c r="D57" i="7"/>
  <c r="D14" i="7"/>
  <c r="D66" i="7"/>
  <c r="D35" i="7"/>
  <c r="D55" i="7"/>
  <c r="D58" i="7"/>
  <c r="D84" i="7"/>
  <c r="D77" i="7"/>
  <c r="D70" i="7"/>
  <c r="D56" i="7"/>
  <c r="D104" i="7"/>
  <c r="D23" i="7"/>
  <c r="D22" i="7"/>
  <c r="D40" i="7"/>
  <c r="D39" i="7"/>
  <c r="D91" i="7"/>
  <c r="D67" i="7"/>
  <c r="D31" i="7"/>
  <c r="D53" i="7"/>
  <c r="D7" i="7"/>
  <c r="D36" i="7"/>
  <c r="D92" i="7"/>
  <c r="D41" i="7"/>
  <c r="D47" i="7"/>
  <c r="D103" i="7"/>
  <c r="D49" i="7"/>
  <c r="D32" i="7"/>
  <c r="D61" i="7"/>
  <c r="D69" i="7"/>
  <c r="D20" i="7"/>
  <c r="D30" i="7"/>
  <c r="D42" i="7"/>
  <c r="D75" i="7"/>
  <c r="D94" i="7"/>
  <c r="D68" i="7"/>
  <c r="D63" i="7"/>
  <c r="D17" i="7"/>
  <c r="D99" i="7"/>
  <c r="D19" i="7"/>
  <c r="D25" i="7"/>
  <c r="D54" i="7"/>
  <c r="D86" i="7"/>
  <c r="D87" i="7"/>
  <c r="D44" i="7"/>
  <c r="BO9" i="3" l="1"/>
  <c r="BO1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18" authorId="0" shapeId="0" xr:uid="{9FD0EAF3-74C0-4D4D-B19E-B59EFA5B7C12}">
      <text>
        <r>
          <rPr>
            <sz val="9"/>
            <color indexed="12"/>
            <rFont val="UD デジタル 教科書体 N-B"/>
            <family val="1"/>
            <charset val="128"/>
          </rPr>
          <t>　プルダウンから利用する学校を選択してください</t>
        </r>
        <r>
          <rPr>
            <sz val="10.5"/>
            <color indexed="12"/>
            <rFont val="UD デジタル 教科書体 N-B"/>
            <family val="1"/>
            <charset val="128"/>
          </rPr>
          <t>。</t>
        </r>
      </text>
    </comment>
    <comment ref="AE18" authorId="0" shapeId="0" xr:uid="{4C785B20-66AD-4B62-B5ED-F8FE8CBA224F}">
      <text>
        <r>
          <rPr>
            <b/>
            <sz val="9"/>
            <color indexed="39"/>
            <rFont val="UD デジタル 教科書体 N-B"/>
            <family val="1"/>
            <charset val="128"/>
          </rPr>
          <t>　プルダウンから利用する施設を選択してください。
(例) 屋内運動場、講堂、
　　 屋外運動場 など</t>
        </r>
      </text>
    </comment>
    <comment ref="L20" authorId="0" shapeId="0" xr:uid="{79FDD80F-8A31-4E5C-9BD6-585E8FAD07AC}">
      <text>
        <r>
          <rPr>
            <b/>
            <sz val="9"/>
            <color indexed="39"/>
            <rFont val="UD デジタル 教科書体 N-B"/>
            <family val="1"/>
            <charset val="128"/>
          </rPr>
          <t>　毎週の利用の場合、プルダウンから選択してください。
　毎週以外は、直接入力してください。
例) 第１木曜日 … 「第１」
　　第１、第３木曜日 … １行目「第１」
　　　　　　　　　　　　２行目「第３」</t>
        </r>
      </text>
    </comment>
    <comment ref="O20" authorId="0" shapeId="0" xr:uid="{DD470180-FB0F-4EBE-885F-4C265D8FEB14}">
      <text>
        <r>
          <rPr>
            <b/>
            <sz val="9"/>
            <color indexed="39"/>
            <rFont val="UD デジタル 教科書体 N-B"/>
            <family val="1"/>
            <charset val="128"/>
          </rPr>
          <t>　プルダウンから曜日を選択してください。</t>
        </r>
      </text>
    </comment>
    <comment ref="AQ20" authorId="0" shapeId="0" xr:uid="{8F2B6BE5-9918-471E-8DC0-B0A13518C9E0}">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1" authorId="0" shapeId="0" xr:uid="{6C3114F3-642B-4A87-8300-E14F8862F3D7}">
      <text>
        <r>
          <rPr>
            <b/>
            <sz val="9"/>
            <color indexed="39"/>
            <rFont val="UD デジタル 教科書体 N-B"/>
            <family val="1"/>
            <charset val="128"/>
          </rPr>
          <t>　プルダウンから曜日を選択してください。</t>
        </r>
      </text>
    </comment>
    <comment ref="AQ21" authorId="0" shapeId="0" xr:uid="{2916B04F-4080-4113-A0BC-9F5443021D81}">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2" authorId="0" shapeId="0" xr:uid="{DBC5D051-A5FC-4D65-9DB9-A9FC2BA26796}">
      <text>
        <r>
          <rPr>
            <b/>
            <sz val="9"/>
            <color indexed="39"/>
            <rFont val="UD デジタル 教科書体 N-B"/>
            <family val="1"/>
            <charset val="128"/>
          </rPr>
          <t>　プルダウンから曜日を選択してください。</t>
        </r>
      </text>
    </comment>
    <comment ref="AQ22" authorId="0" shapeId="0" xr:uid="{D6F5F22D-7AE3-4207-8A77-E29EA5F36001}">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3" authorId="0" shapeId="0" xr:uid="{C499055D-2919-402B-B633-366B2A6A2B63}">
      <text>
        <r>
          <rPr>
            <b/>
            <sz val="9"/>
            <color indexed="39"/>
            <rFont val="UD デジタル 教科書体 N-B"/>
            <family val="1"/>
            <charset val="128"/>
          </rPr>
          <t>　プルダウンから曜日を選択してください。</t>
        </r>
      </text>
    </comment>
    <comment ref="AQ23" authorId="0" shapeId="0" xr:uid="{852683A3-3928-40B6-97BF-D61574215A28}">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O24" authorId="0" shapeId="0" xr:uid="{4B62C129-6797-43AE-9D8C-D8574ED6C552}">
      <text>
        <r>
          <rPr>
            <b/>
            <sz val="9"/>
            <color indexed="39"/>
            <rFont val="UD デジタル 教科書体 N-B"/>
            <family val="1"/>
            <charset val="128"/>
          </rPr>
          <t>　プルダウンから曜日を選択してください。</t>
        </r>
      </text>
    </comment>
    <comment ref="AQ24" authorId="0" shapeId="0" xr:uid="{53199A99-73D0-43A3-8026-DB931AAB095A}">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AQ25" authorId="0" shapeId="0" xr:uid="{14C1C48C-C736-4DB8-BFF3-CF9646BF835A}">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AQ28" authorId="0" shapeId="0" xr:uid="{AA437FEC-E509-4251-8333-2A817FF3DC53}">
      <text>
        <r>
          <rPr>
            <sz val="9"/>
            <color indexed="39"/>
            <rFont val="UD デジタル 教科書体 N-B"/>
            <family val="1"/>
            <charset val="128"/>
          </rPr>
          <t>　プルダウンから利用施設の使用箇所を選択してください。
(例) 全面を利用
　　　「全面」を選択
　　 複数団体と時間が重複
　　　「半面」を選択　など</t>
        </r>
      </text>
    </comment>
    <comment ref="AQ30" authorId="0" shapeId="0" xr:uid="{5F7DAAAF-0D4E-4606-9526-839789525B1D}">
      <text>
        <r>
          <rPr>
            <sz val="9"/>
            <color indexed="39"/>
            <rFont val="UD デジタル 教科書体 N-B"/>
            <family val="1"/>
            <charset val="128"/>
          </rPr>
          <t>　プルダウンから利用施設の使用箇所を選択してください。
(例) 全面を利用
　　　「全面」を選択
　　 複数団体と時間が重複
　　　「半面」を選択　など</t>
        </r>
      </text>
    </comment>
    <comment ref="L33" authorId="0" shapeId="0" xr:uid="{1AC47281-C209-4822-8DAF-8E8C7FDAAC22}">
      <text>
        <r>
          <rPr>
            <sz val="9"/>
            <color indexed="39"/>
            <rFont val="UD デジタル 教科書体 N-B"/>
            <family val="1"/>
            <charset val="128"/>
          </rPr>
          <t>　利用備品などを入力。
　屋外競技で屋外、屋内を同時に予約する場合、理由を入力してください（悪天候のみ など）。</t>
        </r>
      </text>
    </comment>
    <comment ref="AT33" authorId="0" shapeId="0" xr:uid="{EE2EB2D7-5F05-4A5C-A747-26E0E3F39028}">
      <text>
        <r>
          <rPr>
            <sz val="9"/>
            <color indexed="39"/>
            <rFont val="UD デジタル 教科書体 N-B"/>
            <family val="1"/>
            <charset val="128"/>
          </rPr>
          <t>　プルダウンから該当する番号を選択してください。
　【電気料金徴収区分】を参考にしてください。</t>
        </r>
      </text>
    </comment>
  </commentList>
</comments>
</file>

<file path=xl/sharedStrings.xml><?xml version="1.0" encoding="utf-8"?>
<sst xmlns="http://schemas.openxmlformats.org/spreadsheetml/2006/main" count="261" uniqueCount="113">
  <si>
    <t>学校体育施設利用登録兼利用申請書</t>
    <rPh sb="0" eb="2">
      <t>ガッコウ</t>
    </rPh>
    <rPh sb="2" eb="4">
      <t>タイイク</t>
    </rPh>
    <rPh sb="4" eb="6">
      <t>シセツ</t>
    </rPh>
    <rPh sb="6" eb="8">
      <t>リヨウ</t>
    </rPh>
    <rPh sb="8" eb="10">
      <t>トウロク</t>
    </rPh>
    <rPh sb="10" eb="11">
      <t>ケン</t>
    </rPh>
    <rPh sb="11" eb="13">
      <t>リヨウ</t>
    </rPh>
    <rPh sb="13" eb="16">
      <t>シンセイショ</t>
    </rPh>
    <phoneticPr fontId="2"/>
  </si>
  <si>
    <t>日</t>
    <rPh sb="0" eb="1">
      <t>ニチ</t>
    </rPh>
    <phoneticPr fontId="2"/>
  </si>
  <si>
    <t>月</t>
    <rPh sb="0" eb="1">
      <t>ガツ</t>
    </rPh>
    <phoneticPr fontId="2"/>
  </si>
  <si>
    <t>年</t>
    <rPh sb="0" eb="1">
      <t>ネン</t>
    </rPh>
    <phoneticPr fontId="2"/>
  </si>
  <si>
    <t>（あて先）小松市教育委員会</t>
    <rPh sb="3" eb="4">
      <t>サキ</t>
    </rPh>
    <rPh sb="5" eb="8">
      <t>コマツシ</t>
    </rPh>
    <rPh sb="8" eb="10">
      <t>キョウイク</t>
    </rPh>
    <rPh sb="10" eb="13">
      <t>イインカイ</t>
    </rPh>
    <phoneticPr fontId="2"/>
  </si>
  <si>
    <t>　学校教育に支障のない範囲で施設の利用を許可くださるよう申請します。</t>
    <rPh sb="1" eb="3">
      <t>ガッコウ</t>
    </rPh>
    <rPh sb="3" eb="5">
      <t>キョウイク</t>
    </rPh>
    <rPh sb="6" eb="8">
      <t>シショウ</t>
    </rPh>
    <rPh sb="11" eb="13">
      <t>ハンイ</t>
    </rPh>
    <rPh sb="14" eb="16">
      <t>シセツ</t>
    </rPh>
    <rPh sb="17" eb="19">
      <t>リヨウ</t>
    </rPh>
    <rPh sb="20" eb="22">
      <t>キョカ</t>
    </rPh>
    <rPh sb="28" eb="30">
      <t>シンセイ</t>
    </rPh>
    <phoneticPr fontId="2"/>
  </si>
  <si>
    <t>利用施設</t>
    <rPh sb="0" eb="2">
      <t>リヨウ</t>
    </rPh>
    <rPh sb="2" eb="4">
      <t>シセツ</t>
    </rPh>
    <phoneticPr fontId="2"/>
  </si>
  <si>
    <t>利用日時</t>
    <rPh sb="0" eb="2">
      <t>リヨウ</t>
    </rPh>
    <rPh sb="2" eb="4">
      <t>ニチジ</t>
    </rPh>
    <phoneticPr fontId="2"/>
  </si>
  <si>
    <t>定期</t>
    <rPh sb="0" eb="2">
      <t>テイキ</t>
    </rPh>
    <phoneticPr fontId="2"/>
  </si>
  <si>
    <t>不定期</t>
    <rPh sb="0" eb="3">
      <t>フテイキ</t>
    </rPh>
    <phoneticPr fontId="2"/>
  </si>
  <si>
    <t>利用目的(種目)</t>
    <rPh sb="0" eb="2">
      <t>リヨウ</t>
    </rPh>
    <rPh sb="2" eb="4">
      <t>モクテキ</t>
    </rPh>
    <rPh sb="5" eb="7">
      <t>シュモク</t>
    </rPh>
    <phoneticPr fontId="2"/>
  </si>
  <si>
    <t>加入番号</t>
    <rPh sb="0" eb="2">
      <t>カニュウ</t>
    </rPh>
    <rPh sb="2" eb="4">
      <t>バンゴウ</t>
    </rPh>
    <phoneticPr fontId="2"/>
  </si>
  <si>
    <t>登録人数</t>
    <rPh sb="0" eb="2">
      <t>トウロク</t>
    </rPh>
    <rPh sb="2" eb="4">
      <t>ニンズウ</t>
    </rPh>
    <phoneticPr fontId="2"/>
  </si>
  <si>
    <t>屋内運動場</t>
    <rPh sb="0" eb="2">
      <t>オクナイ</t>
    </rPh>
    <rPh sb="2" eb="5">
      <t>ウンドウジョウ</t>
    </rPh>
    <phoneticPr fontId="2"/>
  </si>
  <si>
    <t>芦城小学校</t>
    <rPh sb="0" eb="2">
      <t>ロジョウ</t>
    </rPh>
    <rPh sb="2" eb="5">
      <t>ショウガッコウ</t>
    </rPh>
    <phoneticPr fontId="2"/>
  </si>
  <si>
    <t>稚松小学校</t>
    <rPh sb="0" eb="2">
      <t>チショウ</t>
    </rPh>
    <rPh sb="2" eb="5">
      <t>ショウガッコウ</t>
    </rPh>
    <phoneticPr fontId="2"/>
  </si>
  <si>
    <t>安宅小学校</t>
    <rPh sb="0" eb="2">
      <t>アタカ</t>
    </rPh>
    <rPh sb="2" eb="5">
      <t>ショウガッコウ</t>
    </rPh>
    <phoneticPr fontId="2"/>
  </si>
  <si>
    <t>犬丸小学校</t>
    <rPh sb="0" eb="2">
      <t>イヌマル</t>
    </rPh>
    <rPh sb="2" eb="5">
      <t>ショウガッコウ</t>
    </rPh>
    <phoneticPr fontId="2"/>
  </si>
  <si>
    <t>荒屋小学校</t>
    <rPh sb="0" eb="2">
      <t>アラヤ</t>
    </rPh>
    <rPh sb="2" eb="5">
      <t>ショウガッコウ</t>
    </rPh>
    <phoneticPr fontId="2"/>
  </si>
  <si>
    <t>第一小学校</t>
    <rPh sb="0" eb="2">
      <t>ダイイチ</t>
    </rPh>
    <rPh sb="2" eb="5">
      <t>ショウガッコウ</t>
    </rPh>
    <phoneticPr fontId="2"/>
  </si>
  <si>
    <t>蓮代寺小学校</t>
    <rPh sb="0" eb="3">
      <t>レンダイジ</t>
    </rPh>
    <rPh sb="3" eb="6">
      <t>ショウガッコウ</t>
    </rPh>
    <phoneticPr fontId="2"/>
  </si>
  <si>
    <t>向本折小学校</t>
    <rPh sb="0" eb="3">
      <t>ムカイモトオリ</t>
    </rPh>
    <rPh sb="3" eb="6">
      <t>ショウガッコウ</t>
    </rPh>
    <phoneticPr fontId="2"/>
  </si>
  <si>
    <t>今江小学校</t>
    <rPh sb="0" eb="2">
      <t>イマエ</t>
    </rPh>
    <rPh sb="2" eb="5">
      <t>ショウガッコウ</t>
    </rPh>
    <phoneticPr fontId="2"/>
  </si>
  <si>
    <t>串小学校</t>
    <rPh sb="0" eb="1">
      <t>クシ</t>
    </rPh>
    <rPh sb="1" eb="4">
      <t>ショウガッコウ</t>
    </rPh>
    <phoneticPr fontId="2"/>
  </si>
  <si>
    <t>日末小学校</t>
    <rPh sb="0" eb="2">
      <t>ヒスエ</t>
    </rPh>
    <rPh sb="2" eb="5">
      <t>ショウガッコウ</t>
    </rPh>
    <phoneticPr fontId="2"/>
  </si>
  <si>
    <t>符津小学校</t>
    <rPh sb="0" eb="2">
      <t>フツ</t>
    </rPh>
    <rPh sb="2" eb="5">
      <t>ショウガッコウ</t>
    </rPh>
    <phoneticPr fontId="2"/>
  </si>
  <si>
    <t>粟津小学校</t>
    <rPh sb="0" eb="2">
      <t>アワヅ</t>
    </rPh>
    <rPh sb="2" eb="5">
      <t>ショウガッコウ</t>
    </rPh>
    <phoneticPr fontId="2"/>
  </si>
  <si>
    <t>木場小学校</t>
    <rPh sb="0" eb="2">
      <t>キバ</t>
    </rPh>
    <rPh sb="2" eb="5">
      <t>ショウガッコウ</t>
    </rPh>
    <phoneticPr fontId="2"/>
  </si>
  <si>
    <t>矢田野小学校</t>
    <rPh sb="0" eb="3">
      <t>ヤタノ</t>
    </rPh>
    <rPh sb="3" eb="6">
      <t>ショウガッコウ</t>
    </rPh>
    <phoneticPr fontId="2"/>
  </si>
  <si>
    <t>月津小学校</t>
    <rPh sb="0" eb="2">
      <t>ツキヅ</t>
    </rPh>
    <rPh sb="2" eb="5">
      <t>ショウガッコウ</t>
    </rPh>
    <phoneticPr fontId="2"/>
  </si>
  <si>
    <t>那谷小学校</t>
    <rPh sb="0" eb="2">
      <t>ナタ</t>
    </rPh>
    <rPh sb="2" eb="5">
      <t>ショウガッコウ</t>
    </rPh>
    <phoneticPr fontId="2"/>
  </si>
  <si>
    <t>国府小学校</t>
    <rPh sb="0" eb="2">
      <t>コクフ</t>
    </rPh>
    <rPh sb="2" eb="5">
      <t>ショウガッコウ</t>
    </rPh>
    <phoneticPr fontId="2"/>
  </si>
  <si>
    <t>中海小学校</t>
    <rPh sb="0" eb="2">
      <t>ナカウミ</t>
    </rPh>
    <rPh sb="2" eb="5">
      <t>ショウガッコウ</t>
    </rPh>
    <phoneticPr fontId="2"/>
  </si>
  <si>
    <t>東陵小学校</t>
    <rPh sb="0" eb="2">
      <t>トウリョウ</t>
    </rPh>
    <rPh sb="2" eb="5">
      <t>ショウガッコウ</t>
    </rPh>
    <phoneticPr fontId="2"/>
  </si>
  <si>
    <t>能美小学校</t>
    <rPh sb="0" eb="2">
      <t>ノミ</t>
    </rPh>
    <rPh sb="2" eb="5">
      <t>ショウガッコウ</t>
    </rPh>
    <phoneticPr fontId="2"/>
  </si>
  <si>
    <t>芦城中学校</t>
    <rPh sb="0" eb="2">
      <t>ロジョウ</t>
    </rPh>
    <rPh sb="2" eb="5">
      <t>チュウガッコウ</t>
    </rPh>
    <phoneticPr fontId="2"/>
  </si>
  <si>
    <t>丸内中学校</t>
    <rPh sb="0" eb="2">
      <t>マルノウチ</t>
    </rPh>
    <rPh sb="2" eb="5">
      <t>チュウガッコウ</t>
    </rPh>
    <phoneticPr fontId="2"/>
  </si>
  <si>
    <t>松陽中学校</t>
    <rPh sb="0" eb="2">
      <t>ショウヨウ</t>
    </rPh>
    <rPh sb="2" eb="5">
      <t>チュウガッコウ</t>
    </rPh>
    <phoneticPr fontId="2"/>
  </si>
  <si>
    <t>御幸中学校</t>
    <rPh sb="0" eb="2">
      <t>ミユキ</t>
    </rPh>
    <rPh sb="2" eb="5">
      <t>チュウガッコウ</t>
    </rPh>
    <phoneticPr fontId="2"/>
  </si>
  <si>
    <t>南部中学校</t>
    <rPh sb="0" eb="2">
      <t>ナンブ</t>
    </rPh>
    <rPh sb="2" eb="5">
      <t>チュウガッコウ</t>
    </rPh>
    <phoneticPr fontId="2"/>
  </si>
  <si>
    <t>国府中学校</t>
    <rPh sb="0" eb="2">
      <t>コクフ</t>
    </rPh>
    <rPh sb="2" eb="5">
      <t>チュウガッコウ</t>
    </rPh>
    <phoneticPr fontId="2"/>
  </si>
  <si>
    <t>中海中学校</t>
    <rPh sb="0" eb="2">
      <t>ナカウミ</t>
    </rPh>
    <rPh sb="2" eb="5">
      <t>チュウガッコウ</t>
    </rPh>
    <phoneticPr fontId="2"/>
  </si>
  <si>
    <t>安宅中学校</t>
    <rPh sb="0" eb="2">
      <t>アタカ</t>
    </rPh>
    <rPh sb="2" eb="5">
      <t>チュウガッコウ</t>
    </rPh>
    <phoneticPr fontId="2"/>
  </si>
  <si>
    <t>板津中学校</t>
    <rPh sb="0" eb="2">
      <t>イタヅ</t>
    </rPh>
    <rPh sb="2" eb="5">
      <t>チュウガッコウ</t>
    </rPh>
    <phoneticPr fontId="2"/>
  </si>
  <si>
    <t>松東みどり学園</t>
    <rPh sb="0" eb="2">
      <t>ショウトウ</t>
    </rPh>
    <rPh sb="5" eb="7">
      <t>ガクエン</t>
    </rPh>
    <phoneticPr fontId="2"/>
  </si>
  <si>
    <t>加入期間</t>
    <rPh sb="0" eb="2">
      <t>カニュウ</t>
    </rPh>
    <rPh sb="2" eb="4">
      <t>キカン</t>
    </rPh>
    <phoneticPr fontId="2"/>
  </si>
  <si>
    <t>～</t>
    <phoneticPr fontId="2"/>
  </si>
  <si>
    <t>加入責任者
氏　　　名</t>
    <rPh sb="0" eb="2">
      <t>カニュウ</t>
    </rPh>
    <rPh sb="2" eb="5">
      <t>セキニンシャ</t>
    </rPh>
    <rPh sb="6" eb="7">
      <t>シ</t>
    </rPh>
    <rPh sb="10" eb="11">
      <t>ナ</t>
    </rPh>
    <phoneticPr fontId="2"/>
  </si>
  <si>
    <t>毎週</t>
    <rPh sb="0" eb="2">
      <t>マイシュウ</t>
    </rPh>
    <phoneticPr fontId="2"/>
  </si>
  <si>
    <t>時</t>
    <rPh sb="0" eb="1">
      <t>ジ</t>
    </rPh>
    <phoneticPr fontId="2"/>
  </si>
  <si>
    <t>分</t>
    <rPh sb="0" eb="1">
      <t>フン</t>
    </rPh>
    <phoneticPr fontId="2"/>
  </si>
  <si>
    <t>学校体育施設利用許可副申書</t>
    <rPh sb="0" eb="2">
      <t>ガッコウ</t>
    </rPh>
    <rPh sb="2" eb="4">
      <t>タイイク</t>
    </rPh>
    <rPh sb="4" eb="6">
      <t>シセツ</t>
    </rPh>
    <rPh sb="6" eb="8">
      <t>リヨウ</t>
    </rPh>
    <rPh sb="8" eb="10">
      <t>キョカ</t>
    </rPh>
    <rPh sb="10" eb="13">
      <t>フクシンショ</t>
    </rPh>
    <phoneticPr fontId="2"/>
  </si>
  <si>
    <t>校長</t>
    <rPh sb="0" eb="2">
      <t>コウチョウ</t>
    </rPh>
    <phoneticPr fontId="2"/>
  </si>
  <si>
    <t>責任者</t>
    <rPh sb="0" eb="3">
      <t>セキニンシャ</t>
    </rPh>
    <phoneticPr fontId="2"/>
  </si>
  <si>
    <t>携帯番号</t>
    <rPh sb="0" eb="2">
      <t>ケイタイ</t>
    </rPh>
    <rPh sb="2" eb="4">
      <t>バンゴウ</t>
    </rPh>
    <phoneticPr fontId="2"/>
  </si>
  <si>
    <t>メールアドレス</t>
    <phoneticPr fontId="2"/>
  </si>
  <si>
    <t>氏　　名</t>
    <rPh sb="0" eb="1">
      <t>シ</t>
    </rPh>
    <rPh sb="3" eb="4">
      <t>ナ</t>
    </rPh>
    <phoneticPr fontId="2"/>
  </si>
  <si>
    <t>住　　所</t>
    <rPh sb="0" eb="1">
      <t>ジュウ</t>
    </rPh>
    <rPh sb="3" eb="4">
      <t>ショ</t>
    </rPh>
    <phoneticPr fontId="2"/>
  </si>
  <si>
    <t/>
  </si>
  <si>
    <t>団体名</t>
    <rPh sb="0" eb="3">
      <t>ダンタイメイ</t>
    </rPh>
    <phoneticPr fontId="2"/>
  </si>
  <si>
    <t>傷害保険</t>
    <rPh sb="0" eb="2">
      <t>ショウガイ</t>
    </rPh>
    <rPh sb="2" eb="4">
      <t>ホケン</t>
    </rPh>
    <phoneticPr fontId="2"/>
  </si>
  <si>
    <t>苗代小学校</t>
    <rPh sb="0" eb="5">
      <t>ノシロショウガッコウ</t>
    </rPh>
    <phoneticPr fontId="2"/>
  </si>
  <si>
    <t>講堂</t>
    <rPh sb="0" eb="2">
      <t>コウドウ</t>
    </rPh>
    <phoneticPr fontId="2"/>
  </si>
  <si>
    <t>屋内運動場</t>
    <rPh sb="0" eb="5">
      <t>オクナイウンドウジョウ</t>
    </rPh>
    <phoneticPr fontId="2"/>
  </si>
  <si>
    <t>ふれあい広場</t>
    <rPh sb="4" eb="6">
      <t>ヒロバ</t>
    </rPh>
    <phoneticPr fontId="2"/>
  </si>
  <si>
    <t>屋外運動場</t>
    <rPh sb="0" eb="2">
      <t>オクガイ</t>
    </rPh>
    <rPh sb="2" eb="5">
      <t>ウンドウジョウ</t>
    </rPh>
    <phoneticPr fontId="2"/>
  </si>
  <si>
    <t>屋外運動場</t>
    <rPh sb="0" eb="5">
      <t>オクガイウンドウジョウ</t>
    </rPh>
    <phoneticPr fontId="2"/>
  </si>
  <si>
    <t>武道場</t>
    <rPh sb="0" eb="3">
      <t>ブドウジョウ</t>
    </rPh>
    <phoneticPr fontId="2"/>
  </si>
  <si>
    <t>テニスコート</t>
  </si>
  <si>
    <t>柔道場</t>
    <rPh sb="0" eb="3">
      <t>ジュウドウジョウ</t>
    </rPh>
    <phoneticPr fontId="2"/>
  </si>
  <si>
    <t>全面</t>
    <rPh sb="0" eb="2">
      <t>ゼンメン</t>
    </rPh>
    <phoneticPr fontId="2"/>
  </si>
  <si>
    <t>剣道場</t>
    <rPh sb="0" eb="3">
      <t>ケンドウジョウ</t>
    </rPh>
    <phoneticPr fontId="2"/>
  </si>
  <si>
    <t>半面</t>
    <rPh sb="0" eb="2">
      <t>ハンメン</t>
    </rPh>
    <phoneticPr fontId="2"/>
  </si>
  <si>
    <t>－</t>
    <phoneticPr fontId="2"/>
  </si>
  <si>
    <t>祝日</t>
    <rPh sb="0" eb="2">
      <t>シュクジツ</t>
    </rPh>
    <phoneticPr fontId="2"/>
  </si>
  <si>
    <t>月曜日</t>
    <rPh sb="0" eb="3">
      <t>ゲツヨウビ</t>
    </rPh>
    <phoneticPr fontId="2"/>
  </si>
  <si>
    <t>日曜日</t>
    <rPh sb="0" eb="3">
      <t>ニチヨウビ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</si>
  <si>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</si>
  <si>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</si>
  <si>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</si>
  <si>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</si>
  <si>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</si>
  <si>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利用箇所</t>
    <rPh sb="0" eb="4">
      <t>リヨウカショ</t>
    </rPh>
    <phoneticPr fontId="2"/>
  </si>
  <si>
    <t>（やむを得ず、21時を超えて利用申請する場合はその理由を記入）</t>
    <rPh sb="4" eb="5">
      <t>エ</t>
    </rPh>
    <rPh sb="9" eb="10">
      <t>ジ</t>
    </rPh>
    <rPh sb="11" eb="12">
      <t>コ</t>
    </rPh>
    <rPh sb="14" eb="16">
      <t>リヨウ</t>
    </rPh>
    <rPh sb="16" eb="18">
      <t>シンセイ</t>
    </rPh>
    <rPh sb="20" eb="22">
      <t>バアイ</t>
    </rPh>
    <rPh sb="25" eb="27">
      <t>リユウ</t>
    </rPh>
    <rPh sb="28" eb="30">
      <t>キニュウ</t>
    </rPh>
    <phoneticPr fontId="2"/>
  </si>
  <si>
    <t>利用時間
延長申請理由</t>
    <rPh sb="0" eb="4">
      <t>リヨウジカン</t>
    </rPh>
    <rPh sb="5" eb="7">
      <t>エンチョウ</t>
    </rPh>
    <rPh sb="7" eb="9">
      <t>シンセイ</t>
    </rPh>
    <rPh sb="9" eb="11">
      <t>リユウ</t>
    </rPh>
    <phoneticPr fontId="2"/>
  </si>
  <si>
    <t>上記申請内容のとおり、学校体育施設の利用を許可しても差し支えありません。</t>
    <rPh sb="0" eb="2">
      <t>ジョウキ</t>
    </rPh>
    <rPh sb="2" eb="4">
      <t>シンセイ</t>
    </rPh>
    <rPh sb="4" eb="6">
      <t>ナイヨウ</t>
    </rPh>
    <rPh sb="11" eb="13">
      <t>ガッコウ</t>
    </rPh>
    <rPh sb="13" eb="15">
      <t>タイイク</t>
    </rPh>
    <rPh sb="15" eb="17">
      <t>シセツ</t>
    </rPh>
    <rPh sb="18" eb="20">
      <t>リヨウ</t>
    </rPh>
    <rPh sb="21" eb="23">
      <t>キョカ</t>
    </rPh>
    <rPh sb="26" eb="27">
      <t>サ</t>
    </rPh>
    <rPh sb="28" eb="29">
      <t>ツカ</t>
    </rPh>
    <phoneticPr fontId="2"/>
  </si>
  <si>
    <t>使用箇所</t>
    <rPh sb="0" eb="2">
      <t>シヨウ</t>
    </rPh>
    <rPh sb="2" eb="4">
      <t>カショ</t>
    </rPh>
    <phoneticPr fontId="2"/>
  </si>
  <si>
    <t>登録団体員名簿</t>
    <rPh sb="0" eb="2">
      <t>トウロク</t>
    </rPh>
    <rPh sb="2" eb="4">
      <t>ダンタイ</t>
    </rPh>
    <rPh sb="4" eb="5">
      <t>イン</t>
    </rPh>
    <rPh sb="5" eb="7">
      <t>メイボ</t>
    </rPh>
    <phoneticPr fontId="2"/>
  </si>
  <si>
    <t>電気料金
徴収区分</t>
    <rPh sb="0" eb="4">
      <t>デンキリョウキン</t>
    </rPh>
    <rPh sb="5" eb="7">
      <t>チョウシュウ</t>
    </rPh>
    <rPh sb="7" eb="9">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</si>
  <si>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</si>
  <si>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</si>
  <si>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</si>
  <si>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</si>
  <si>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</si>
  <si>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</si>
  <si>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</si>
  <si>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</si>
  <si>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氏名</t>
    <rPh sb="0" eb="2">
      <t>シメイ</t>
    </rPh>
    <phoneticPr fontId="2"/>
  </si>
  <si>
    <t>年齢</t>
    <rPh sb="0" eb="2">
      <t>ネンレイ</t>
    </rPh>
    <phoneticPr fontId="2"/>
  </si>
  <si>
    <t>生年月日</t>
    <rPh sb="0" eb="4">
      <t>セイネンガッピ</t>
    </rPh>
    <phoneticPr fontId="2"/>
  </si>
  <si>
    <t>団体名：</t>
    <rPh sb="0" eb="3">
      <t>ダンタイメイ</t>
    </rPh>
    <phoneticPr fontId="2"/>
  </si>
  <si>
    <t>住　所(勤務先・通学先)</t>
    <rPh sb="0" eb="1">
      <t>ジュウ</t>
    </rPh>
    <rPh sb="2" eb="3">
      <t>ショ</t>
    </rPh>
    <rPh sb="4" eb="7">
      <t>キンムサキ</t>
    </rPh>
    <rPh sb="8" eb="10">
      <t>ツウガク</t>
    </rPh>
    <rPh sb="10" eb="11">
      <t>サキ</t>
    </rPh>
    <phoneticPr fontId="2"/>
  </si>
  <si>
    <t>住所</t>
    <rPh sb="0" eb="1">
      <t>ジュウ</t>
    </rPh>
    <rPh sb="1" eb="2">
      <t>ショ</t>
    </rPh>
    <phoneticPr fontId="2"/>
  </si>
  <si>
    <t>⑨</t>
    <phoneticPr fontId="2"/>
  </si>
  <si>
    <t>利用人数</t>
    <rPh sb="0" eb="4">
      <t>リヨウニンズウ</t>
    </rPh>
    <phoneticPr fontId="2"/>
  </si>
  <si>
    <t>うち小中学生</t>
    <rPh sb="2" eb="6">
      <t>ショウチュウガクセイ</t>
    </rPh>
    <phoneticPr fontId="2"/>
  </si>
  <si>
    <t>人数</t>
    <rPh sb="0" eb="2">
      <t>ニンズウ</t>
    </rPh>
    <phoneticPr fontId="2"/>
  </si>
  <si>
    <t>在住・勤・学</t>
    <rPh sb="0" eb="2">
      <t>ザイジュウ</t>
    </rPh>
    <rPh sb="3" eb="4">
      <t>ツトム</t>
    </rPh>
    <rPh sb="5" eb="6">
      <t>ガク</t>
    </rPh>
    <phoneticPr fontId="2"/>
  </si>
  <si>
    <t>(割合)</t>
    <rPh sb="1" eb="3">
      <t>ワリアイ</t>
    </rPh>
    <phoneticPr fontId="2"/>
  </si>
  <si>
    <t>備考</t>
    <rPh sb="0" eb="2">
      <t>ビコウ</t>
    </rPh>
    <phoneticPr fontId="2"/>
  </si>
  <si>
    <t>※ 定期利用と祝日が重なる場合、備考欄に「祝日も利用」と記載してください。</t>
    <rPh sb="2" eb="6">
      <t>テイキリヨウ</t>
    </rPh>
    <rPh sb="7" eb="9">
      <t>シュクジツ</t>
    </rPh>
    <rPh sb="10" eb="11">
      <t>カサ</t>
    </rPh>
    <rPh sb="13" eb="15">
      <t>バアイ</t>
    </rPh>
    <rPh sb="16" eb="19">
      <t>ビコウラン</t>
    </rPh>
    <rPh sb="21" eb="23">
      <t>シュクジツ</t>
    </rPh>
    <rPh sb="24" eb="26">
      <t>リヨウ</t>
    </rPh>
    <rPh sb="28" eb="30">
      <t>キサイ</t>
    </rPh>
    <phoneticPr fontId="2"/>
  </si>
  <si>
    <t>※ 「祝日」は、祝日のみ利用する場合に記入してください。</t>
    <rPh sb="3" eb="5">
      <t>シュクジツ</t>
    </rPh>
    <rPh sb="8" eb="10">
      <t>シュクジツ</t>
    </rPh>
    <rPh sb="12" eb="14">
      <t>リヨウ</t>
    </rPh>
    <rPh sb="16" eb="18">
      <t>バアイ</t>
    </rPh>
    <rPh sb="19" eb="21">
      <t>キニュウ</t>
    </rPh>
    <phoneticPr fontId="2"/>
  </si>
  <si>
    <t>地域展開
クラブ</t>
    <rPh sb="0" eb="2">
      <t>チイキ</t>
    </rPh>
    <rPh sb="2" eb="4">
      <t>テンカイ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</si>
</sst>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quot;▲&quot;#,##0"/>
    <numFmt numFmtId="177" formatCode="\ @"/>
    <numFmt numFmtId="178" formatCode="#,##0&quot; 人&quot;;[Red]&quot;▲&quot;#,##0&quot; 人&quot;"/>
    <numFmt numFmtId="179" formatCode="00"/>
    <numFmt numFmtId="180" formatCode="#,##0_ ;[Red]\-#,##0\ "/>
    <numFmt numFmtId="181" formatCode="[$-411]ge\.m\.d;@"/>
    <numFmt numFmtId="182" formatCode="#,##0.0000;[Red]&quot;▲&quot;#,##0.0000"/>
    <numFmt numFmtId="183" formatCode="@\ "/>
  </numFmts>
  <fonts count="23">
    <font>
      <sz val="11"/>
      <color theme="1"/>
      <name val="游ゴシック"/>
      <family val="2"/>
      <charset val="128"/>
      <scheme val="minor"/>
    </font>
    <font>
      <sz val="10.5"/>
      <color theme="1"/>
      <name val="UD デジタル 教科書体 N-R"/>
      <family val="1"/>
      <charset val="128"/>
    </font>
    <font>
      <sz val="6"/>
      <name val="游ゴシック"/>
      <family val="2"/>
      <charset val="128"/>
      <scheme val="minor"/>
    </font>
    <font>
      <sz val="9"/>
      <color theme="1"/>
      <name val="UD デジタル 教科書体 N-R"/>
      <family val="1"/>
      <charset val="128"/>
    </font>
    <font>
      <sz val="12"/>
      <color theme="1"/>
      <name val="UD デジタル 教科書体 N-R"/>
      <family val="1"/>
      <charset val="128"/>
    </font>
    <font>
      <sz val="10.5"/>
      <name val="UD デジタル 教科書体 N-R"/>
      <family val="1"/>
      <charset val="128"/>
    </font>
    <font>
      <sz val="11"/>
      <name val="游ゴシック"/>
      <family val="2"/>
      <charset val="128"/>
      <scheme val="minor"/>
    </font>
    <font>
      <sz val="10.5"/>
      <color rgb="FFFF0000"/>
      <name val="UD デジタル 教科書体 N-R"/>
      <family val="1"/>
      <charset val="128"/>
    </font>
    <font>
      <sz val="10.5"/>
      <color rgb="FF0000CC"/>
      <name val="UD デジタル 教科書体 N-R"/>
      <family val="1"/>
      <charset val="128"/>
    </font>
    <font>
      <sz val="11"/>
      <color rgb="FF0000CC"/>
      <name val="游ゴシック"/>
      <family val="2"/>
      <charset val="128"/>
      <scheme val="minor"/>
    </font>
    <font>
      <sz val="9"/>
      <color rgb="FF0000CC"/>
      <name val="UD デジタル 教科書体 N-R"/>
      <family val="1"/>
      <charset val="128"/>
    </font>
    <font>
      <sz val="9"/>
      <color rgb="FF0000CC"/>
      <name val="游ゴシック"/>
      <family val="2"/>
      <charset val="128"/>
      <scheme val="minor"/>
    </font>
    <font>
      <sz val="9"/>
      <color indexed="12"/>
      <name val="UD デジタル 教科書体 N-B"/>
      <family val="1"/>
      <charset val="128"/>
    </font>
    <font>
      <sz val="10.5"/>
      <color indexed="12"/>
      <name val="UD デジタル 教科書体 N-B"/>
      <family val="1"/>
      <charset val="128"/>
    </font>
    <font>
      <b/>
      <sz val="9"/>
      <color indexed="39"/>
      <name val="UD デジタル 教科書体 N-B"/>
      <family val="1"/>
      <charset val="128"/>
    </font>
    <font>
      <sz val="9"/>
      <color indexed="39"/>
      <name val="UD デジタル 教科書体 N-B"/>
      <family val="1"/>
      <charset val="128"/>
    </font>
    <font>
      <sz val="9"/>
      <name val="UD デジタル 教科書体 N-R"/>
      <family val="1"/>
      <charset val="128"/>
    </font>
    <font>
      <sz val="10.5"/>
      <color theme="0"/>
      <name val="UD デジタル 教科書体 N-R"/>
      <family val="1"/>
      <charset val="128"/>
    </font>
    <font>
      <sz val="6"/>
      <color rgb="FFFF0000"/>
      <name val="UD デジタル 教科書体 N-B"/>
      <family val="1"/>
      <charset val="128"/>
    </font>
    <font>
      <sz val="10.5"/>
      <color rgb="FFFF0000"/>
      <name val="UD デジタル 教科書体 N-B"/>
      <family val="1"/>
      <charset val="128"/>
    </font>
    <font>
      <sz val="9"/>
      <color theme="0"/>
      <name val="UD デジタル 教科書体 N-R"/>
      <family val="1"/>
      <charset val="128"/>
    </font>
    <font>
      <sz val="9"/>
      <color rgb="FFFF0000"/>
      <name val="UD デジタル 教科書体 N-R"/>
      <family val="1"/>
      <charset val="128"/>
    </font>
    <font>
      <sz val="10"/>
      <color theme="1"/>
      <name val="UD デジタル 教科書体 N-R"/>
      <family val="1"/>
      <charset val="128"/>
    </font>
  </fonts>
  <fills count="3">
    <fill>
      <patternFill patternType="none"/>
    </fill>
    <fill>
      <patternFill patternType="gray125"/>
    </fill>
    <fill>
      <patternFill patternType="mediumGray">
        <bgColor auto="1"/>
      </patternFill>
    </fill>
  </fills>
  <borders count="24">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diagonalDown="1">
      <left style="thin">
        <color auto="1"/>
      </left>
      <right style="thin">
        <color auto="1"/>
      </right>
      <top style="thin">
        <color auto="1"/>
      </top>
      <bottom style="thin">
        <color auto="1"/>
      </bottom>
      <diagonal style="hair">
        <color auto="1"/>
      </diagonal>
    </border>
  </borders>
  <cellStyleXfs count="1">
    <xf numFmtId="0" fontId="0" fillId="0" borderId="0">
      <alignment vertical="center"/>
    </xf>
  </cellStyleXfs>
  <cellXfs count="167">
    <xf numFmtId="0" fontId="0" fillId="0" borderId="0" xfId="0">
      <alignment vertical="center"/>
    </xf>
    <xf numFmtId="176" fontId="1" fillId="0" borderId="0" xfId="0" applyNumberFormat="1" applyFont="1" applyAlignment="1" applyProtection="1">
      <protection hidden="1"/>
    </xf>
    <xf numFmtId="0" fontId="1" fillId="0" borderId="0" xfId="0" applyFont="1" applyAlignment="1" applyProtection="1">
      <protection hidden="1"/>
    </xf>
    <xf numFmtId="176" fontId="1" fillId="0" borderId="0" xfId="0" applyNumberFormat="1" applyFont="1" applyAlignment="1" applyProtection="1">
      <alignment horizontal="right"/>
      <protection hidden="1"/>
    </xf>
    <xf numFmtId="0" fontId="1" fillId="0" borderId="0" xfId="0" applyFont="1" applyAlignment="1" applyProtection="1">
      <alignment horizontal="center"/>
      <protection hidden="1"/>
    </xf>
    <xf numFmtId="0" fontId="4" fillId="0" borderId="0" xfId="0" applyFont="1" applyAlignment="1" applyProtection="1">
      <alignment horizontal="centerContinuous"/>
      <protection hidden="1"/>
    </xf>
    <xf numFmtId="0" fontId="1" fillId="0" borderId="0" xfId="0" applyFont="1" applyAlignment="1" applyProtection="1">
      <alignment horizontal="centerContinuous"/>
      <protection hidden="1"/>
    </xf>
    <xf numFmtId="177" fontId="1" fillId="0" borderId="0" xfId="0" applyNumberFormat="1" applyFont="1" applyAlignment="1" applyProtection="1">
      <protection hidden="1"/>
    </xf>
    <xf numFmtId="180" fontId="1" fillId="0" borderId="0" xfId="0" applyNumberFormat="1" applyFont="1" applyAlignment="1" applyProtection="1">
      <protection hidden="1"/>
    </xf>
    <xf numFmtId="0" fontId="1" fillId="0" borderId="0" xfId="0" applyNumberFormat="1" applyFont="1" applyAlignment="1" applyProtection="1">
      <alignment horizontal="center"/>
      <protection hidden="1"/>
    </xf>
    <xf numFmtId="0" fontId="7" fillId="0" borderId="0" xfId="0" applyFont="1" applyAlignment="1" applyProtection="1">
      <alignment vertical="center"/>
      <protection hidden="1"/>
    </xf>
    <xf numFmtId="0" fontId="7" fillId="0" borderId="0" xfId="0" applyFont="1" applyAlignment="1" applyProtection="1">
      <protection hidden="1"/>
    </xf>
    <xf numFmtId="0" fontId="1" fillId="0" borderId="0" xfId="0" applyFont="1" applyAlignment="1" applyProtection="1">
      <alignment horizontal="center"/>
      <protection hidden="1"/>
    </xf>
    <xf numFmtId="0" fontId="3" fillId="0" borderId="0" xfId="0" applyFont="1" applyBorder="1" applyAlignment="1" applyProtection="1">
      <protection hidden="1"/>
    </xf>
    <xf numFmtId="0" fontId="3" fillId="0" borderId="6" xfId="0" applyFont="1" applyBorder="1" applyAlignment="1" applyProtection="1">
      <protection hidden="1"/>
    </xf>
    <xf numFmtId="0" fontId="1" fillId="0" borderId="0" xfId="0" applyFont="1" applyBorder="1" applyAlignment="1" applyProtection="1">
      <protection hidden="1"/>
    </xf>
    <xf numFmtId="0" fontId="3" fillId="0" borderId="0" xfId="0" applyFont="1" applyBorder="1" applyAlignment="1" applyProtection="1">
      <alignment horizontal="right"/>
      <protection hidden="1"/>
    </xf>
    <xf numFmtId="0" fontId="1" fillId="0" borderId="6" xfId="0" applyFont="1" applyBorder="1" applyAlignment="1" applyProtection="1">
      <protection hidden="1"/>
    </xf>
    <xf numFmtId="0" fontId="3" fillId="0" borderId="3" xfId="0" applyFont="1" applyBorder="1" applyAlignment="1" applyProtection="1">
      <alignment horizontal="centerContinuous" vertical="center"/>
      <protection hidden="1"/>
    </xf>
    <xf numFmtId="0" fontId="1" fillId="0" borderId="3" xfId="0" applyFont="1" applyBorder="1" applyAlignment="1" applyProtection="1">
      <alignment horizontal="centerContinuous" vertical="center"/>
      <protection hidden="1"/>
    </xf>
    <xf numFmtId="0" fontId="1" fillId="0" borderId="4" xfId="0" applyFont="1" applyBorder="1" applyAlignment="1" applyProtection="1">
      <alignment horizontal="centerContinuous" vertical="center"/>
      <protection hidden="1"/>
    </xf>
    <xf numFmtId="0" fontId="1" fillId="0" borderId="3" xfId="0" applyFont="1" applyBorder="1" applyAlignment="1" applyProtection="1">
      <protection hidden="1"/>
    </xf>
    <xf numFmtId="0" fontId="1" fillId="0" borderId="4" xfId="0" applyFont="1" applyBorder="1" applyAlignment="1" applyProtection="1">
      <protection hidden="1"/>
    </xf>
    <xf numFmtId="0" fontId="1" fillId="0" borderId="5" xfId="0" applyFont="1" applyBorder="1" applyAlignment="1" applyProtection="1">
      <protection hidden="1"/>
    </xf>
    <xf numFmtId="0" fontId="1" fillId="0" borderId="7" xfId="0" applyFont="1" applyBorder="1" applyAlignment="1" applyProtection="1">
      <protection hidden="1"/>
    </xf>
    <xf numFmtId="0" fontId="1" fillId="0" borderId="1" xfId="0" applyFont="1" applyBorder="1" applyAlignment="1" applyProtection="1">
      <protection hidden="1"/>
    </xf>
    <xf numFmtId="0" fontId="3" fillId="0" borderId="1" xfId="0" applyFont="1" applyBorder="1" applyAlignment="1" applyProtection="1">
      <alignment horizontal="right"/>
      <protection hidden="1"/>
    </xf>
    <xf numFmtId="0" fontId="1" fillId="0" borderId="2" xfId="0" applyFont="1" applyBorder="1" applyAlignment="1" applyProtection="1">
      <protection hidden="1"/>
    </xf>
    <xf numFmtId="0" fontId="1" fillId="0" borderId="5" xfId="0" applyFont="1" applyBorder="1" applyAlignment="1" applyProtection="1">
      <alignment horizontal="centerContinuous"/>
      <protection hidden="1"/>
    </xf>
    <xf numFmtId="0" fontId="1" fillId="0" borderId="0" xfId="0" applyFont="1" applyBorder="1" applyAlignment="1" applyProtection="1">
      <alignment horizontal="centerContinuous"/>
      <protection hidden="1"/>
    </xf>
    <xf numFmtId="0" fontId="1" fillId="0" borderId="6" xfId="0" applyFont="1" applyBorder="1" applyAlignment="1" applyProtection="1">
      <alignment horizontal="centerContinuous"/>
      <protection hidden="1"/>
    </xf>
    <xf numFmtId="0" fontId="1" fillId="0" borderId="8" xfId="0" applyFont="1" applyBorder="1" applyAlignment="1" applyProtection="1">
      <protection hidden="1"/>
    </xf>
    <xf numFmtId="180" fontId="1" fillId="0" borderId="0" xfId="0" applyNumberFormat="1" applyFont="1" applyAlignment="1" applyProtection="1">
      <alignment horizontal="center"/>
      <protection hidden="1"/>
    </xf>
    <xf numFmtId="177" fontId="1" fillId="0" borderId="0" xfId="0" applyNumberFormat="1" applyFont="1" applyAlignment="1" applyProtection="1">
      <alignment horizontal="center"/>
      <protection hidden="1"/>
    </xf>
    <xf numFmtId="0" fontId="3" fillId="0" borderId="0" xfId="0" applyFont="1" applyAlignment="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right" vertical="center"/>
      <protection hidden="1"/>
    </xf>
    <xf numFmtId="0" fontId="3" fillId="0" borderId="0" xfId="0" applyFont="1" applyAlignment="1" applyProtection="1">
      <alignment vertical="center"/>
      <protection hidden="1"/>
    </xf>
    <xf numFmtId="0" fontId="1" fillId="0" borderId="0" xfId="0" applyFont="1" applyAlignment="1" applyProtection="1">
      <alignment horizontal="right" vertical="center"/>
      <protection hidden="1"/>
    </xf>
    <xf numFmtId="0" fontId="3" fillId="0" borderId="12" xfId="0" applyFont="1" applyBorder="1" applyAlignment="1" applyProtection="1">
      <protection hidden="1"/>
    </xf>
    <xf numFmtId="0" fontId="3" fillId="0" borderId="12" xfId="0" applyFont="1" applyBorder="1" applyAlignment="1" applyProtection="1">
      <alignment horizontal="distributed" vertical="center" justifyLastLine="1"/>
      <protection hidden="1"/>
    </xf>
    <xf numFmtId="0" fontId="3" fillId="0" borderId="12" xfId="0" applyFont="1" applyBorder="1" applyAlignment="1" applyProtection="1">
      <alignment horizontal="center" vertical="center" justifyLastLine="1"/>
      <protection hidden="1"/>
    </xf>
    <xf numFmtId="0" fontId="3" fillId="0" borderId="12" xfId="0" applyFont="1" applyBorder="1" applyAlignment="1" applyProtection="1">
      <alignment horizontal="centerContinuous" vertical="center"/>
      <protection hidden="1"/>
    </xf>
    <xf numFmtId="177" fontId="10" fillId="0" borderId="12" xfId="0" applyNumberFormat="1" applyFont="1" applyBorder="1" applyAlignment="1" applyProtection="1">
      <protection locked="0"/>
    </xf>
    <xf numFmtId="181" fontId="10" fillId="0" borderId="12" xfId="0" applyNumberFormat="1" applyFont="1" applyBorder="1" applyAlignment="1" applyProtection="1">
      <protection locked="0"/>
    </xf>
    <xf numFmtId="177" fontId="10" fillId="0" borderId="12" xfId="0" applyNumberFormat="1" applyFont="1" applyBorder="1" applyAlignment="1" applyProtection="1">
      <alignment wrapText="1"/>
      <protection locked="0"/>
    </xf>
    <xf numFmtId="0" fontId="17" fillId="0" borderId="0" xfId="0" applyFont="1" applyAlignment="1" applyProtection="1">
      <protection hidden="1"/>
    </xf>
    <xf numFmtId="178" fontId="1" fillId="0" borderId="13" xfId="0" applyNumberFormat="1" applyFont="1" applyBorder="1" applyAlignment="1" applyProtection="1">
      <protection hidden="1"/>
    </xf>
    <xf numFmtId="178" fontId="1" fillId="0" borderId="14" xfId="0" applyNumberFormat="1" applyFont="1" applyBorder="1" applyAlignment="1" applyProtection="1">
      <protection hidden="1"/>
    </xf>
    <xf numFmtId="182" fontId="1" fillId="0" borderId="14" xfId="0" applyNumberFormat="1" applyFont="1" applyBorder="1" applyAlignment="1" applyProtection="1">
      <protection hidden="1"/>
    </xf>
    <xf numFmtId="0" fontId="1" fillId="2" borderId="14" xfId="0" applyFont="1" applyFill="1" applyBorder="1" applyAlignment="1" applyProtection="1">
      <protection hidden="1"/>
    </xf>
    <xf numFmtId="0" fontId="1" fillId="0" borderId="14" xfId="0" applyFont="1" applyBorder="1" applyAlignment="1" applyProtection="1">
      <protection hidden="1"/>
    </xf>
    <xf numFmtId="0" fontId="1" fillId="0" borderId="15" xfId="0" applyFont="1" applyBorder="1" applyAlignment="1" applyProtection="1">
      <protection hidden="1"/>
    </xf>
    <xf numFmtId="0" fontId="1" fillId="0" borderId="16" xfId="0" applyFont="1" applyBorder="1" applyAlignment="1" applyProtection="1">
      <protection hidden="1"/>
    </xf>
    <xf numFmtId="0" fontId="1" fillId="0" borderId="17" xfId="0" applyFont="1" applyBorder="1" applyAlignment="1" applyProtection="1">
      <protection hidden="1"/>
    </xf>
    <xf numFmtId="0" fontId="1" fillId="0" borderId="18" xfId="0" applyFont="1" applyBorder="1" applyAlignment="1" applyProtection="1">
      <protection hidden="1"/>
    </xf>
    <xf numFmtId="0" fontId="1" fillId="0" borderId="0" xfId="0" applyFont="1" applyBorder="1" applyAlignment="1" applyProtection="1">
      <alignment horizontal="distributed" justifyLastLine="1"/>
      <protection hidden="1"/>
    </xf>
    <xf numFmtId="0" fontId="1" fillId="0" borderId="0" xfId="0" applyFont="1" applyBorder="1" applyAlignment="1" applyProtection="1">
      <alignment horizontal="center" justifyLastLine="1"/>
      <protection hidden="1"/>
    </xf>
    <xf numFmtId="0" fontId="1" fillId="0" borderId="0" xfId="0" applyFont="1" applyBorder="1" applyAlignment="1" applyProtection="1">
      <alignment horizontal="center"/>
      <protection hidden="1"/>
    </xf>
    <xf numFmtId="0" fontId="1" fillId="0" borderId="19" xfId="0" applyFont="1" applyBorder="1" applyAlignment="1" applyProtection="1">
      <protection hidden="1"/>
    </xf>
    <xf numFmtId="183" fontId="1" fillId="0" borderId="0" xfId="0" applyNumberFormat="1" applyFont="1" applyBorder="1" applyAlignment="1" applyProtection="1">
      <alignment horizontal="right"/>
      <protection hidden="1"/>
    </xf>
    <xf numFmtId="0" fontId="1" fillId="0" borderId="0" xfId="0" applyFont="1" applyBorder="1" applyAlignment="1" applyProtection="1">
      <alignment horizontal="right"/>
      <protection hidden="1"/>
    </xf>
    <xf numFmtId="0" fontId="18" fillId="0" borderId="0" xfId="0" applyFont="1" applyBorder="1" applyAlignment="1" applyProtection="1">
      <alignment horizontal="center"/>
      <protection hidden="1"/>
    </xf>
    <xf numFmtId="0" fontId="19" fillId="0" borderId="0" xfId="0" applyFont="1" applyBorder="1" applyAlignment="1" applyProtection="1">
      <alignment horizontal="center"/>
      <protection hidden="1"/>
    </xf>
    <xf numFmtId="0" fontId="1" fillId="0" borderId="20" xfId="0" applyFont="1" applyBorder="1" applyAlignment="1" applyProtection="1">
      <protection hidden="1"/>
    </xf>
    <xf numFmtId="0" fontId="1" fillId="0" borderId="21" xfId="0" applyFont="1" applyBorder="1" applyAlignment="1" applyProtection="1">
      <protection hidden="1"/>
    </xf>
    <xf numFmtId="0" fontId="1" fillId="0" borderId="22" xfId="0" applyFont="1" applyBorder="1" applyAlignment="1" applyProtection="1">
      <protection hidden="1"/>
    </xf>
    <xf numFmtId="181" fontId="20" fillId="0" borderId="0" xfId="0" applyNumberFormat="1" applyFont="1" applyAlignment="1" applyProtection="1">
      <protection hidden="1"/>
    </xf>
    <xf numFmtId="0" fontId="20" fillId="0" borderId="0" xfId="0" applyFont="1" applyAlignment="1" applyProtection="1">
      <protection hidden="1"/>
    </xf>
    <xf numFmtId="0" fontId="20" fillId="0" borderId="0" xfId="0" applyFont="1" applyFill="1" applyAlignment="1" applyProtection="1">
      <protection hidden="1"/>
    </xf>
    <xf numFmtId="0" fontId="21" fillId="0" borderId="0" xfId="0" applyNumberFormat="1" applyFont="1" applyAlignment="1" applyProtection="1">
      <protection hidden="1"/>
    </xf>
    <xf numFmtId="0" fontId="3" fillId="0" borderId="0" xfId="0" applyFont="1" applyAlignment="1" applyProtection="1">
      <alignment vertical="center"/>
      <protection locked="0"/>
    </xf>
    <xf numFmtId="0" fontId="16" fillId="0" borderId="12" xfId="0" applyFont="1" applyBorder="1" applyAlignment="1" applyProtection="1">
      <alignment horizontal="center"/>
      <protection hidden="1"/>
    </xf>
    <xf numFmtId="0" fontId="3" fillId="0" borderId="23" xfId="0" applyFont="1" applyBorder="1" applyAlignment="1" applyProtection="1">
      <protection hidden="1"/>
    </xf>
    <xf numFmtId="0" fontId="22" fillId="0" borderId="0" xfId="0" applyFont="1" applyAlignment="1" applyProtection="1">
      <alignment vertical="top"/>
      <protection hidden="1"/>
    </xf>
    <xf numFmtId="0" fontId="10" fillId="0" borderId="5" xfId="0" applyFont="1" applyBorder="1" applyAlignment="1" applyProtection="1">
      <alignment horizontal="right" shrinkToFit="1"/>
      <protection locked="0"/>
    </xf>
    <xf numFmtId="0" fontId="11" fillId="0" borderId="0" xfId="0" applyFont="1" applyAlignment="1" applyProtection="1">
      <alignment horizontal="right" shrinkToFit="1"/>
      <protection locked="0"/>
    </xf>
    <xf numFmtId="0" fontId="1" fillId="0" borderId="2" xfId="0" applyFont="1" applyBorder="1" applyAlignment="1" applyProtection="1">
      <alignment horizontal="distributed" vertical="center" wrapText="1" indent="1"/>
      <protection hidden="1"/>
    </xf>
    <xf numFmtId="0" fontId="0" fillId="0" borderId="3" xfId="0" applyBorder="1" applyAlignment="1" applyProtection="1">
      <alignment horizontal="distributed" vertical="center" indent="1"/>
      <protection hidden="1"/>
    </xf>
    <xf numFmtId="0" fontId="0" fillId="0" borderId="4" xfId="0" applyBorder="1" applyAlignment="1" applyProtection="1">
      <alignment horizontal="distributed" vertical="center" indent="1"/>
      <protection hidden="1"/>
    </xf>
    <xf numFmtId="0" fontId="0" fillId="0" borderId="7" xfId="0" applyBorder="1" applyAlignment="1" applyProtection="1">
      <alignment horizontal="distributed" vertical="center" indent="1"/>
      <protection hidden="1"/>
    </xf>
    <xf numFmtId="0" fontId="0" fillId="0" borderId="1" xfId="0" applyBorder="1" applyAlignment="1" applyProtection="1">
      <alignment horizontal="distributed" vertical="center" indent="1"/>
      <protection hidden="1"/>
    </xf>
    <xf numFmtId="0" fontId="0" fillId="0" borderId="8" xfId="0" applyBorder="1" applyAlignment="1" applyProtection="1">
      <alignment horizontal="distributed" vertical="center" indent="1"/>
      <protection hidden="1"/>
    </xf>
    <xf numFmtId="0" fontId="8"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3" fillId="0" borderId="1" xfId="0" applyFont="1" applyBorder="1" applyAlignment="1" applyProtection="1">
      <alignment horizontal="center"/>
      <protection hidden="1"/>
    </xf>
    <xf numFmtId="179" fontId="10" fillId="0" borderId="1" xfId="0" applyNumberFormat="1" applyFont="1" applyBorder="1" applyAlignment="1" applyProtection="1">
      <protection locked="0"/>
    </xf>
    <xf numFmtId="179" fontId="11" fillId="0" borderId="1" xfId="0" applyNumberFormat="1" applyFont="1" applyBorder="1" applyAlignment="1" applyProtection="1">
      <protection locked="0"/>
    </xf>
    <xf numFmtId="0" fontId="10" fillId="0" borderId="1"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1" fillId="0" borderId="9" xfId="0" applyFont="1" applyBorder="1" applyAlignment="1" applyProtection="1">
      <alignment horizontal="distributed" vertical="center" indent="1"/>
      <protection hidden="1"/>
    </xf>
    <xf numFmtId="0" fontId="1" fillId="0" borderId="10" xfId="0" applyFont="1" applyBorder="1" applyAlignment="1" applyProtection="1">
      <alignment horizontal="distributed" vertical="center" indent="1"/>
      <protection hidden="1"/>
    </xf>
    <xf numFmtId="0" fontId="1" fillId="0" borderId="11" xfId="0" applyFont="1" applyBorder="1" applyAlignment="1" applyProtection="1">
      <alignment horizontal="distributed" vertical="center" indent="1"/>
      <protection hidden="1"/>
    </xf>
    <xf numFmtId="0" fontId="1" fillId="0" borderId="5" xfId="0" applyFont="1" applyBorder="1" applyAlignment="1" applyProtection="1">
      <alignment horizontal="center" vertical="distributed" textRotation="255" indent="5"/>
      <protection hidden="1"/>
    </xf>
    <xf numFmtId="0" fontId="0" fillId="0" borderId="0" xfId="0" applyBorder="1" applyAlignment="1" applyProtection="1">
      <alignment horizontal="center" vertical="distributed" textRotation="255" indent="5"/>
      <protection hidden="1"/>
    </xf>
    <xf numFmtId="0" fontId="0" fillId="0" borderId="5" xfId="0" applyBorder="1" applyAlignment="1" applyProtection="1">
      <alignment horizontal="center" vertical="distributed" textRotation="255" indent="5"/>
      <protection hidden="1"/>
    </xf>
    <xf numFmtId="176" fontId="10" fillId="0" borderId="1" xfId="0" applyNumberFormat="1" applyFont="1" applyBorder="1" applyAlignment="1" applyProtection="1">
      <protection locked="0"/>
    </xf>
    <xf numFmtId="176" fontId="11" fillId="0" borderId="1" xfId="0" applyNumberFormat="1" applyFont="1" applyBorder="1" applyAlignment="1" applyProtection="1">
      <protection locked="0"/>
    </xf>
    <xf numFmtId="0" fontId="10" fillId="0" borderId="0"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3" fillId="0" borderId="5"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10" fillId="0" borderId="0" xfId="0" applyFont="1" applyBorder="1" applyAlignment="1" applyProtection="1">
      <alignment horizontal="right"/>
      <protection locked="0"/>
    </xf>
    <xf numFmtId="176" fontId="10" fillId="0" borderId="0" xfId="0" applyNumberFormat="1" applyFont="1" applyBorder="1" applyAlignment="1" applyProtection="1">
      <protection locked="0"/>
    </xf>
    <xf numFmtId="176" fontId="11" fillId="0" borderId="0" xfId="0" applyNumberFormat="1" applyFont="1" applyBorder="1" applyAlignment="1" applyProtection="1">
      <protection locked="0"/>
    </xf>
    <xf numFmtId="179" fontId="10" fillId="0" borderId="0" xfId="0" applyNumberFormat="1" applyFont="1" applyBorder="1" applyAlignment="1" applyProtection="1">
      <protection locked="0"/>
    </xf>
    <xf numFmtId="179" fontId="11" fillId="0" borderId="0" xfId="0" applyNumberFormat="1" applyFont="1" applyBorder="1" applyAlignment="1" applyProtection="1">
      <protection locked="0"/>
    </xf>
    <xf numFmtId="0" fontId="10" fillId="0" borderId="3" xfId="0" applyFont="1" applyBorder="1" applyAlignment="1" applyProtection="1">
      <alignment horizontal="center"/>
      <protection locked="0"/>
    </xf>
    <xf numFmtId="0" fontId="3" fillId="0" borderId="3" xfId="0" applyFont="1" applyBorder="1" applyAlignment="1" applyProtection="1">
      <alignment horizontal="center"/>
      <protection hidden="1"/>
    </xf>
    <xf numFmtId="0" fontId="10" fillId="0" borderId="3" xfId="0" applyFont="1" applyBorder="1" applyAlignment="1" applyProtection="1">
      <alignment horizontal="right"/>
      <protection locked="0"/>
    </xf>
    <xf numFmtId="0" fontId="0" fillId="0" borderId="10" xfId="0" applyBorder="1" applyAlignment="1" applyProtection="1">
      <alignment horizontal="distributed" vertical="center" indent="1"/>
      <protection hidden="1"/>
    </xf>
    <xf numFmtId="0" fontId="0" fillId="0" borderId="11" xfId="0" applyBorder="1" applyAlignment="1" applyProtection="1">
      <alignment horizontal="distributed" vertical="center" indent="1"/>
      <protection hidden="1"/>
    </xf>
    <xf numFmtId="0" fontId="0" fillId="0" borderId="9" xfId="0" applyBorder="1" applyAlignment="1" applyProtection="1">
      <alignment horizontal="distributed" vertical="center" indent="1"/>
      <protection hidden="1"/>
    </xf>
    <xf numFmtId="0" fontId="3" fillId="0" borderId="2" xfId="0" applyFont="1" applyBorder="1" applyAlignment="1" applyProtection="1">
      <alignment horizontal="center"/>
      <protection hidden="1"/>
    </xf>
    <xf numFmtId="0" fontId="8" fillId="0" borderId="1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177" fontId="8" fillId="0" borderId="10" xfId="0" applyNumberFormat="1" applyFont="1" applyBorder="1" applyAlignment="1" applyProtection="1">
      <alignment vertical="center"/>
      <protection locked="0"/>
    </xf>
    <xf numFmtId="177" fontId="9" fillId="0" borderId="10" xfId="0" applyNumberFormat="1" applyFont="1" applyBorder="1" applyAlignment="1" applyProtection="1">
      <alignment vertical="center"/>
      <protection locked="0"/>
    </xf>
    <xf numFmtId="177" fontId="9" fillId="0" borderId="11" xfId="0" applyNumberFormat="1" applyFont="1" applyBorder="1" applyAlignment="1" applyProtection="1">
      <alignment vertical="center"/>
      <protection locked="0"/>
    </xf>
    <xf numFmtId="0" fontId="3" fillId="0" borderId="0"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locked="0"/>
    </xf>
    <xf numFmtId="0" fontId="1" fillId="0" borderId="7" xfId="0" applyFont="1" applyBorder="1" applyAlignment="1" applyProtection="1">
      <alignment horizontal="distributed" vertical="center" indent="1"/>
      <protection hidden="1"/>
    </xf>
    <xf numFmtId="0" fontId="1" fillId="0" borderId="1" xfId="0" applyFont="1" applyBorder="1" applyAlignment="1" applyProtection="1">
      <alignment horizontal="distributed" vertical="center" indent="1"/>
      <protection hidden="1"/>
    </xf>
    <xf numFmtId="0" fontId="1" fillId="0" borderId="8" xfId="0" applyFont="1" applyBorder="1" applyAlignment="1" applyProtection="1">
      <alignment horizontal="distributed" vertical="center" indent="1"/>
      <protection hidden="1"/>
    </xf>
    <xf numFmtId="177" fontId="8" fillId="0" borderId="0" xfId="0" applyNumberFormat="1" applyFont="1" applyAlignment="1" applyProtection="1">
      <protection locked="0"/>
    </xf>
    <xf numFmtId="177" fontId="9" fillId="0" borderId="0" xfId="0" applyNumberFormat="1" applyFont="1" applyAlignment="1" applyProtection="1">
      <protection locked="0"/>
    </xf>
    <xf numFmtId="0" fontId="0" fillId="0" borderId="0" xfId="0" applyAlignment="1" applyProtection="1">
      <protection locked="0"/>
    </xf>
    <xf numFmtId="0" fontId="1" fillId="0" borderId="5" xfId="0" applyFont="1" applyBorder="1" applyAlignment="1" applyProtection="1">
      <alignment horizontal="distributed" vertical="center" indent="1"/>
      <protection hidden="1"/>
    </xf>
    <xf numFmtId="0" fontId="0" fillId="0" borderId="0" xfId="0" applyBorder="1" applyAlignment="1" applyProtection="1">
      <alignment horizontal="distributed" vertical="center" indent="1"/>
      <protection hidden="1"/>
    </xf>
    <xf numFmtId="0" fontId="0" fillId="0" borderId="6" xfId="0" applyBorder="1" applyAlignment="1" applyProtection="1">
      <alignment horizontal="distributed" vertical="center" indent="1"/>
      <protection hidden="1"/>
    </xf>
    <xf numFmtId="0" fontId="0" fillId="0" borderId="5" xfId="0" applyBorder="1" applyAlignment="1" applyProtection="1">
      <alignment horizontal="distributed" vertical="center" indent="1"/>
      <protection hidden="1"/>
    </xf>
    <xf numFmtId="0" fontId="1" fillId="0" borderId="2" xfId="0" applyFont="1" applyBorder="1" applyAlignment="1" applyProtection="1">
      <alignment horizontal="distributed" wrapText="1" indent="1"/>
      <protection hidden="1"/>
    </xf>
    <xf numFmtId="0" fontId="1" fillId="0" borderId="3" xfId="0" applyFont="1" applyBorder="1" applyAlignment="1" applyProtection="1">
      <alignment horizontal="distributed" indent="1"/>
      <protection hidden="1"/>
    </xf>
    <xf numFmtId="0" fontId="1" fillId="0" borderId="4" xfId="0" applyFont="1" applyBorder="1" applyAlignment="1" applyProtection="1">
      <alignment horizontal="distributed" indent="1"/>
      <protection hidden="1"/>
    </xf>
    <xf numFmtId="0" fontId="1" fillId="0" borderId="2" xfId="0" applyFont="1" applyBorder="1" applyAlignment="1" applyProtection="1">
      <alignment horizontal="distributed" vertical="center" indent="1"/>
      <protection hidden="1"/>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177" fontId="8" fillId="0" borderId="3" xfId="0" applyNumberFormat="1" applyFont="1" applyBorder="1" applyAlignment="1" applyProtection="1">
      <alignment vertical="center"/>
      <protection locked="0"/>
    </xf>
    <xf numFmtId="177" fontId="9" fillId="0" borderId="3" xfId="0" applyNumberFormat="1" applyFont="1" applyBorder="1" applyAlignment="1" applyProtection="1">
      <alignment vertical="center"/>
      <protection locked="0"/>
    </xf>
    <xf numFmtId="0" fontId="1" fillId="0" borderId="9" xfId="0" applyFont="1" applyBorder="1" applyAlignment="1" applyProtection="1">
      <alignment horizontal="center" wrapText="1" justifyLastLine="1"/>
      <protection hidden="1"/>
    </xf>
    <xf numFmtId="0" fontId="1" fillId="0" borderId="10" xfId="0" applyFont="1" applyBorder="1" applyAlignment="1" applyProtection="1">
      <alignment horizontal="center" justifyLastLine="1"/>
      <protection hidden="1"/>
    </xf>
    <xf numFmtId="0" fontId="1" fillId="0" borderId="11" xfId="0" applyFont="1" applyBorder="1" applyAlignment="1" applyProtection="1">
      <alignment horizontal="center" justifyLastLine="1"/>
      <protection hidden="1"/>
    </xf>
    <xf numFmtId="0" fontId="1" fillId="0" borderId="9" xfId="0" applyFont="1" applyBorder="1" applyAlignment="1" applyProtection="1">
      <alignment horizontal="distributed" vertical="center" justifyLastLine="1"/>
      <protection hidden="1"/>
    </xf>
    <xf numFmtId="0" fontId="1" fillId="0" borderId="10" xfId="0" applyFont="1" applyBorder="1" applyAlignment="1" applyProtection="1">
      <alignment horizontal="distributed" vertical="center" justifyLastLine="1"/>
      <protection hidden="1"/>
    </xf>
    <xf numFmtId="0" fontId="1" fillId="0" borderId="11" xfId="0" applyFont="1" applyBorder="1" applyAlignment="1" applyProtection="1">
      <alignment horizontal="distributed" vertical="center" justifyLastLine="1"/>
      <protection hidden="1"/>
    </xf>
    <xf numFmtId="0" fontId="8" fillId="0" borderId="11" xfId="0" applyFont="1" applyBorder="1" applyAlignment="1" applyProtection="1">
      <alignment horizontal="center" vertical="center"/>
      <protection locked="0"/>
    </xf>
    <xf numFmtId="178" fontId="8" fillId="0" borderId="10" xfId="0" applyNumberFormat="1" applyFont="1" applyBorder="1" applyAlignment="1" applyProtection="1">
      <alignment horizontal="center" vertical="center"/>
      <protection locked="0"/>
    </xf>
    <xf numFmtId="178" fontId="8" fillId="0" borderId="11"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protection hidden="1"/>
    </xf>
    <xf numFmtId="0" fontId="1" fillId="0" borderId="1" xfId="0" applyFont="1" applyBorder="1" applyAlignment="1" applyProtection="1">
      <alignment horizontal="center"/>
      <protection hidden="1"/>
    </xf>
    <xf numFmtId="0" fontId="8" fillId="0" borderId="1" xfId="0" applyFont="1" applyBorder="1" applyAlignment="1" applyProtection="1">
      <alignment horizontal="center"/>
      <protection hidden="1"/>
    </xf>
    <xf numFmtId="0" fontId="9" fillId="0" borderId="1" xfId="0" applyFont="1" applyBorder="1" applyAlignment="1" applyProtection="1">
      <alignment horizontal="center"/>
      <protection hidden="1"/>
    </xf>
    <xf numFmtId="0" fontId="1" fillId="0" borderId="0" xfId="0" applyFont="1" applyAlignment="1" applyProtection="1">
      <alignment horizontal="center"/>
      <protection hidden="1"/>
    </xf>
    <xf numFmtId="0" fontId="8" fillId="0" borderId="0" xfId="0" applyFont="1" applyAlignment="1" applyProtection="1">
      <alignment horizontal="center"/>
      <protection locked="0"/>
    </xf>
    <xf numFmtId="0" fontId="5" fillId="0" borderId="9" xfId="0" applyNumberFormat="1" applyFont="1" applyBorder="1" applyAlignment="1" applyProtection="1">
      <alignment horizontal="center" wrapText="1"/>
      <protection hidden="1"/>
    </xf>
    <xf numFmtId="0" fontId="6" fillId="0" borderId="10" xfId="0" applyNumberFormat="1" applyFont="1" applyBorder="1" applyAlignment="1" applyProtection="1">
      <alignment horizontal="center"/>
      <protection hidden="1"/>
    </xf>
    <xf numFmtId="0" fontId="6" fillId="0" borderId="11" xfId="0" applyNumberFormat="1" applyFont="1" applyBorder="1" applyAlignment="1" applyProtection="1">
      <alignment horizontal="center"/>
      <protection hidden="1"/>
    </xf>
    <xf numFmtId="0" fontId="8" fillId="0" borderId="9" xfId="0" applyNumberFormat="1" applyFont="1" applyBorder="1" applyAlignment="1" applyProtection="1">
      <alignment vertical="center" wrapText="1"/>
      <protection locked="0"/>
    </xf>
    <xf numFmtId="0" fontId="9" fillId="0" borderId="10" xfId="0" applyNumberFormat="1" applyFont="1" applyBorder="1" applyAlignment="1" applyProtection="1">
      <alignment vertical="center" wrapText="1"/>
      <protection locked="0"/>
    </xf>
    <xf numFmtId="0" fontId="0" fillId="0" borderId="10" xfId="0" applyNumberFormat="1" applyBorder="1" applyAlignment="1" applyProtection="1">
      <alignment vertical="center" wrapText="1"/>
      <protection locked="0"/>
    </xf>
    <xf numFmtId="0" fontId="9" fillId="0" borderId="9" xfId="0" applyNumberFormat="1" applyFont="1" applyBorder="1" applyAlignment="1" applyProtection="1">
      <alignment horizontal="center" vertical="center"/>
      <protection locked="0"/>
    </xf>
    <xf numFmtId="0" fontId="9" fillId="0" borderId="10" xfId="0" applyNumberFormat="1" applyFont="1" applyBorder="1" applyAlignment="1" applyProtection="1">
      <alignment horizontal="center" vertical="center"/>
      <protection locked="0"/>
    </xf>
    <xf numFmtId="0" fontId="9" fillId="0" borderId="11" xfId="0" applyNumberFormat="1" applyFont="1" applyBorder="1" applyAlignment="1" applyProtection="1">
      <alignment horizontal="center" vertical="center"/>
      <protection locked="0"/>
    </xf>
  </cellXfs>
  <cellStyles count="1">
    <cellStyle name="標準" xfId="0" builtinId="0"/>
  </cellStyles>
  <dxfs count="52">
    <dxf>
      <fill>
        <patternFill patternType="mediumGray">
          <bgColor auto="1"/>
        </patternFill>
      </fill>
    </dxf>
    <dxf>
      <font>
        <color auto="1"/>
      </font>
    </dxf>
    <dxf>
      <fill>
        <patternFill>
          <bgColor rgb="FFFFFFCC"/>
        </patternFill>
      </fill>
    </dxf>
    <dxf>
      <font>
        <color auto="1"/>
      </font>
      <fill>
        <patternFill patternType="none">
          <bgColor auto="1"/>
        </patternFill>
      </fill>
    </dxf>
    <dxf>
      <font>
        <color auto="1"/>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00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xdr:from>
      <xdr:col>50</xdr:col>
      <xdr:colOff>9525</xdr:colOff>
      <xdr:row>18</xdr:row>
      <xdr:rowOff>9525</xdr:rowOff>
    </xdr:from>
    <xdr:to>
      <xdr:col>51</xdr:col>
      <xdr:colOff>47625</xdr:colOff>
      <xdr:row>29</xdr:row>
      <xdr:rowOff>219075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076950" y="4600575"/>
          <a:ext cx="161925" cy="2724150"/>
        </a:xfrm>
        <a:prstGeom prst="rightBrace">
          <a:avLst>
            <a:gd name="adj1" fmla="val 8333"/>
            <a:gd name="adj2" fmla="val 46853"/>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9524</xdr:colOff>
      <xdr:row>18</xdr:row>
      <xdr:rowOff>9524</xdr:rowOff>
    </xdr:from>
    <xdr:to>
      <xdr:col>102</xdr:col>
      <xdr:colOff>47625</xdr:colOff>
      <xdr:row>29</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505574" y="4600574"/>
          <a:ext cx="5857876" cy="2590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・利用施設ごとに申請書を作成してください。</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複数施設をまとめて申請書の作成はできません。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・開放時間は次のとおりです。</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小学校　屋内運動場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講堂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16</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屋外運動場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5</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7</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16</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中学校　屋内運動場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講堂・武道場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19</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屋外運動場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テニスコート</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5</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7</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分、放課後から日没</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時を超える利用又は</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18</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(19</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以前の利用はあらかじめ確認をしてください。</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51</xdr:col>
      <xdr:colOff>76199</xdr:colOff>
      <xdr:row>31</xdr:row>
      <xdr:rowOff>9524</xdr:rowOff>
    </xdr:from>
    <xdr:to>
      <xdr:col>101</xdr:col>
      <xdr:colOff>76199</xdr:colOff>
      <xdr:row>44</xdr:row>
      <xdr:rowOff>152399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48424" y="7572374"/>
          <a:ext cx="5819775" cy="3152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50">
              <a:latin typeface="UD デジタル 教科書体 N-B" panose="02020700000000000000" pitchFamily="17" charset="-128"/>
              <a:ea typeface="UD デジタル 教科書体 N-B" panose="02020700000000000000" pitchFamily="17" charset="-128"/>
            </a:rPr>
            <a:t>【</a:t>
          </a:r>
          <a:r>
            <a:rPr kumimoji="1" lang="ja-JP" altLang="en-US" sz="1050">
              <a:latin typeface="UD デジタル 教科書体 N-B" panose="02020700000000000000" pitchFamily="17" charset="-128"/>
              <a:ea typeface="UD デジタル 教科書体 N-B" panose="02020700000000000000" pitchFamily="17" charset="-128"/>
            </a:rPr>
            <a:t>電気料金徴収区分</a:t>
          </a:r>
          <a:r>
            <a:rPr kumimoji="1" lang="en-US" altLang="ja-JP" sz="1050">
              <a:latin typeface="UD デジタル 教科書体 N-B" panose="02020700000000000000" pitchFamily="17" charset="-128"/>
              <a:ea typeface="UD デジタル 教科書体 N-B" panose="02020700000000000000" pitchFamily="17" charset="-128"/>
            </a:rPr>
            <a:t>】</a:t>
          </a:r>
        </a:p>
        <a:p>
          <a:r>
            <a:rPr kumimoji="1" lang="ja-JP" altLang="en-US" sz="1050">
              <a:latin typeface="UD デジタル 教科書体 N-R" panose="02020400000000000000" pitchFamily="17" charset="-128"/>
              <a:ea typeface="UD デジタル 教科書体 N-R" panose="02020400000000000000" pitchFamily="17" charset="-128"/>
            </a:rPr>
            <a:t>　① 市が主催する行事に利用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baseline="0">
              <a:solidFill>
                <a:schemeClr val="dk1"/>
              </a:solidFill>
              <a:effectLst/>
              <a:latin typeface="UD デジタル 教科書体 N-R" panose="02020400000000000000" pitchFamily="17" charset="-128"/>
              <a:ea typeface="UD デジタル 教科書体 N-R" panose="02020400000000000000" pitchFamily="17" charset="-128"/>
              <a:cs typeface="+mn-cs"/>
            </a:rPr>
            <a:t>　②</a:t>
          </a:r>
          <a:r>
            <a:rPr kumimoji="1" lang="ja-JP" altLang="ja-JP" sz="1050">
              <a:solidFill>
                <a:schemeClr val="dk1"/>
              </a:solidFill>
              <a:effectLst/>
              <a:latin typeface="UD デジタル 教科書体 N-R" panose="02020400000000000000" pitchFamily="17" charset="-128"/>
              <a:ea typeface="UD デジタル 教科書体 N-R" panose="02020400000000000000" pitchFamily="17" charset="-128"/>
              <a:cs typeface="+mn-cs"/>
            </a:rPr>
            <a:t> 市内の小学校、中学校、高等学校が教育活動のために利用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a:latin typeface="UD デジタル 教科書体 N-R" panose="02020400000000000000" pitchFamily="17" charset="-128"/>
              <a:ea typeface="UD デジタル 教科書体 N-R" panose="02020400000000000000" pitchFamily="17" charset="-128"/>
            </a:rPr>
            <a:t>　③</a:t>
          </a:r>
          <a:r>
            <a:rPr kumimoji="1" lang="ja-JP" altLang="en-US" sz="1050" baseline="0">
              <a:latin typeface="UD デジタル 教科書体 N-R" panose="02020400000000000000" pitchFamily="17" charset="-128"/>
              <a:ea typeface="UD デジタル 教科書体 N-R" panose="02020400000000000000" pitchFamily="17" charset="-128"/>
            </a:rPr>
            <a:t> </a:t>
          </a:r>
          <a:r>
            <a:rPr kumimoji="1" lang="ja-JP" altLang="en-US" sz="1050">
              <a:latin typeface="UD デジタル 教科書体 N-R" panose="02020400000000000000" pitchFamily="17" charset="-128"/>
              <a:ea typeface="UD デジタル 教科書体 N-R" panose="02020400000000000000" pitchFamily="17" charset="-128"/>
            </a:rPr>
            <a:t>市内の保育園、幼稚園、認定こども園が保育又は教育活動のために利用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a:latin typeface="UD デジタル 教科書体 N-R" panose="02020400000000000000" pitchFamily="17" charset="-128"/>
              <a:ea typeface="UD デジタル 教科書体 N-R" panose="02020400000000000000" pitchFamily="17" charset="-128"/>
            </a:rPr>
            <a:t>　④</a:t>
          </a:r>
          <a:r>
            <a:rPr kumimoji="1" lang="ja-JP" altLang="en-US" sz="1050" baseline="0">
              <a:latin typeface="UD デジタル 教科書体 N-R" panose="02020400000000000000" pitchFamily="17" charset="-128"/>
              <a:ea typeface="UD デジタル 教科書体 N-R" panose="02020400000000000000" pitchFamily="17" charset="-128"/>
            </a:rPr>
            <a:t> 地域活動（町内会、子ども会、老人会、校下スポーツ協会など）のために利用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⑤ 地域移行クラブ</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en-US" altLang="ja-JP" sz="1050" baseline="0">
              <a:latin typeface="UD デジタル 教科書体 N-R" panose="02020400000000000000" pitchFamily="17" charset="-128"/>
              <a:ea typeface="UD デジタル 教科書体 N-R" panose="02020400000000000000" pitchFamily="17" charset="-128"/>
            </a:rPr>
            <a:t>  </a:t>
          </a:r>
          <a:r>
            <a:rPr kumimoji="1" lang="ja-JP" altLang="en-US" sz="1050" baseline="0">
              <a:latin typeface="UD デジタル 教科書体 N-R" panose="02020400000000000000" pitchFamily="17" charset="-128"/>
              <a:ea typeface="UD デジタル 教科書体 N-R" panose="02020400000000000000" pitchFamily="17" charset="-128"/>
            </a:rPr>
            <a:t>⑥ 指導者以外が主に小中学生の団体で、健全育成のために利用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⑦ </a:t>
          </a:r>
          <a:r>
            <a:rPr kumimoji="1" lang="en-US" altLang="ja-JP" sz="1050" baseline="0">
              <a:latin typeface="UD デジタル 教科書体 N-R" panose="02020400000000000000" pitchFamily="17" charset="-128"/>
              <a:ea typeface="UD デジタル 教科書体 N-R" panose="02020400000000000000" pitchFamily="17" charset="-128"/>
            </a:rPr>
            <a:t>65</a:t>
          </a:r>
          <a:r>
            <a:rPr kumimoji="1" lang="ja-JP" altLang="en-US" sz="1050" baseline="0">
              <a:latin typeface="UD デジタル 教科書体 N-R" panose="02020400000000000000" pitchFamily="17" charset="-128"/>
              <a:ea typeface="UD デジタル 教科書体 N-R" panose="02020400000000000000" pitchFamily="17" charset="-128"/>
            </a:rPr>
            <a:t>歳以上のみの団体が健康増進のために利用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⑧ 障がい者スポーツ団体、福祉団体が障がい者スポーツの振興のために利用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⑨ 上記以外</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a:t>
          </a:r>
          <a:r>
            <a:rPr kumimoji="1" lang="en-US" altLang="ja-JP" sz="1050" baseline="0">
              <a:latin typeface="UD デジタル 教科書体 N-R" panose="02020400000000000000" pitchFamily="17" charset="-128"/>
              <a:ea typeface="UD デジタル 教科書体 N-R" panose="02020400000000000000" pitchFamily="17" charset="-128"/>
            </a:rPr>
            <a:t>※ </a:t>
          </a:r>
          <a:r>
            <a:rPr kumimoji="1" lang="ja-JP" altLang="en-US" sz="1050" baseline="0">
              <a:latin typeface="UD デジタル 教科書体 N-R" panose="02020400000000000000" pitchFamily="17" charset="-128"/>
              <a:ea typeface="UD デジタル 教科書体 N-R" panose="02020400000000000000" pitchFamily="17" charset="-128"/>
            </a:rPr>
            <a:t>①～⑧に該当する団体は、電気料金の負担はありません。</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⑨の場合でも、活動内容によって電気料金の負担がない場合があります。</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詳細は、教育委員会までお問合せください。</a:t>
          </a:r>
          <a:endParaRPr kumimoji="1" lang="en-US" altLang="ja-JP" sz="1050" baseline="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49</xdr:col>
      <xdr:colOff>114300</xdr:colOff>
      <xdr:row>31</xdr:row>
      <xdr:rowOff>447675</xdr:rowOff>
    </xdr:from>
    <xdr:to>
      <xdr:col>51</xdr:col>
      <xdr:colOff>57150</xdr:colOff>
      <xdr:row>33</xdr:row>
      <xdr:rowOff>56007</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flipH="1">
          <a:off x="6181725" y="8010525"/>
          <a:ext cx="247650" cy="484632"/>
        </a:xfrm>
        <a:prstGeom prst="rightArrow">
          <a:avLst/>
        </a:pr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76</xdr:col>
      <xdr:colOff>57151</xdr:colOff>
      <xdr:row>28</xdr:row>
      <xdr:rowOff>190500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982" t="24328" r="26818" b="7551"/>
        <a:stretch/>
      </xdr:blipFill>
      <xdr:spPr>
        <a:xfrm>
          <a:off x="209550" y="57150"/>
          <a:ext cx="9258301" cy="6800850"/>
        </a:xfrm>
        <a:prstGeom prst="rect">
          <a:avLst/>
        </a:prstGeom>
        <a:ln w="19050">
          <a:solidFill>
            <a:schemeClr val="tx1"/>
          </a:solidFill>
        </a:ln>
      </xdr:spPr>
    </xdr:pic>
    <xdr:clientData/>
  </xdr:twoCellAnchor>
  <xdr:twoCellAnchor>
    <xdr:from>
      <xdr:col>32</xdr:col>
      <xdr:colOff>57150</xdr:colOff>
      <xdr:row>4</xdr:row>
      <xdr:rowOff>209550</xdr:rowOff>
    </xdr:from>
    <xdr:to>
      <xdr:col>44</xdr:col>
      <xdr:colOff>9526</xdr:colOff>
      <xdr:row>14</xdr:row>
      <xdr:rowOff>28575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4019550" y="1162050"/>
          <a:ext cx="1438276" cy="22002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9</xdr:row>
      <xdr:rowOff>114299</xdr:rowOff>
    </xdr:from>
    <xdr:to>
      <xdr:col>51</xdr:col>
      <xdr:colOff>104775</xdr:colOff>
      <xdr:row>15</xdr:row>
      <xdr:rowOff>209550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5448300" y="2257424"/>
          <a:ext cx="971550" cy="1524001"/>
        </a:xfrm>
        <a:prstGeom prst="ellipse">
          <a:avLst/>
        </a:prstGeom>
        <a:noFill/>
        <a:ln w="381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47624</xdr:colOff>
      <xdr:row>1</xdr:row>
      <xdr:rowOff>9525</xdr:rowOff>
    </xdr:from>
    <xdr:to>
      <xdr:col>60</xdr:col>
      <xdr:colOff>28575</xdr:colOff>
      <xdr:row>3</xdr:row>
      <xdr:rowOff>47625</xdr:rowOff>
    </xdr:to>
    <xdr:sp macro="" textlink="">
      <xdr:nvSpPr>
        <xdr:cNvPr id="6" name="吹き出し: 線 5">
          <a:extLst>
            <a:ext uri="{FF2B5EF4-FFF2-40B4-BE49-F238E27FC236}">
              <a16:creationId xmlns:a16="http://schemas.microsoft.com/office/drawing/2014/main" id="{00000000-0008-0000-0200-000006000000}"/>
            </a:ext>
          </a:extLst>
        </xdr:cNvPr>
        <xdr:cNvSpPr/>
      </xdr:nvSpPr>
      <xdr:spPr>
        <a:xfrm>
          <a:off x="5248274" y="247650"/>
          <a:ext cx="2209801" cy="514350"/>
        </a:xfrm>
        <a:prstGeom prst="borderCallout1">
          <a:avLst>
            <a:gd name="adj1" fmla="val 53935"/>
            <a:gd name="adj2" fmla="val -4023"/>
            <a:gd name="adj3" fmla="val 216204"/>
            <a:gd name="adj4" fmla="val -19368"/>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FF0000"/>
              </a:solidFill>
              <a:latin typeface="UD デジタル 教科書体 N-B" panose="02020700000000000000" pitchFamily="17" charset="-128"/>
              <a:ea typeface="UD デジタル 教科書体 N-B" panose="02020700000000000000" pitchFamily="17" charset="-128"/>
            </a:rPr>
            <a:t>「講堂」</a:t>
          </a:r>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53</xdr:col>
      <xdr:colOff>47625</xdr:colOff>
      <xdr:row>4</xdr:row>
      <xdr:rowOff>142875</xdr:rowOff>
    </xdr:from>
    <xdr:to>
      <xdr:col>71</xdr:col>
      <xdr:colOff>28576</xdr:colOff>
      <xdr:row>6</xdr:row>
      <xdr:rowOff>180975</xdr:rowOff>
    </xdr:to>
    <xdr:sp macro="" textlink="">
      <xdr:nvSpPr>
        <xdr:cNvPr id="7" name="吹き出し: 線 6">
          <a:extLst>
            <a:ext uri="{FF2B5EF4-FFF2-40B4-BE49-F238E27FC236}">
              <a16:creationId xmlns:a16="http://schemas.microsoft.com/office/drawing/2014/main" id="{00000000-0008-0000-0200-000007000000}"/>
            </a:ext>
          </a:extLst>
        </xdr:cNvPr>
        <xdr:cNvSpPr/>
      </xdr:nvSpPr>
      <xdr:spPr>
        <a:xfrm>
          <a:off x="6610350" y="1095375"/>
          <a:ext cx="2209801" cy="514350"/>
        </a:xfrm>
        <a:prstGeom prst="borderCallout1">
          <a:avLst>
            <a:gd name="adj1" fmla="val 53935"/>
            <a:gd name="adj2" fmla="val -4023"/>
            <a:gd name="adj3" fmla="val 273611"/>
            <a:gd name="adj4" fmla="val -23247"/>
          </a:avLst>
        </a:prstGeom>
        <a:solidFill>
          <a:schemeClr val="bg1"/>
        </a:solidFill>
        <a:ln w="254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0000CC"/>
              </a:solidFill>
              <a:latin typeface="UD デジタル 教科書体 N-B" panose="02020700000000000000" pitchFamily="17" charset="-128"/>
              <a:ea typeface="UD デジタル 教科書体 N-B" panose="02020700000000000000" pitchFamily="17" charset="-128"/>
            </a:rPr>
            <a:t>「ふれあい広場」</a:t>
          </a:r>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0000CC"/>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0</xdr:row>
      <xdr:rowOff>66676</xdr:rowOff>
    </xdr:from>
    <xdr:to>
      <xdr:col>65</xdr:col>
      <xdr:colOff>116462</xdr:colOff>
      <xdr:row>28</xdr:row>
      <xdr:rowOff>180976</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71" t="22134" r="37251" b="8505"/>
        <a:stretch/>
      </xdr:blipFill>
      <xdr:spPr>
        <a:xfrm>
          <a:off x="1485900" y="66676"/>
          <a:ext cx="6679187" cy="6781800"/>
        </a:xfrm>
        <a:prstGeom prst="rect">
          <a:avLst/>
        </a:prstGeom>
        <a:ln w="19050">
          <a:solidFill>
            <a:schemeClr val="tx1"/>
          </a:solidFill>
        </a:ln>
      </xdr:spPr>
    </xdr:pic>
    <xdr:clientData/>
  </xdr:twoCellAnchor>
  <xdr:twoCellAnchor>
    <xdr:from>
      <xdr:col>14</xdr:col>
      <xdr:colOff>19049</xdr:colOff>
      <xdr:row>16</xdr:row>
      <xdr:rowOff>209550</xdr:rowOff>
    </xdr:from>
    <xdr:to>
      <xdr:col>23</xdr:col>
      <xdr:colOff>85725</xdr:colOff>
      <xdr:row>23</xdr:row>
      <xdr:rowOff>114300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752599" y="4019550"/>
          <a:ext cx="1181101" cy="1571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38100</xdr:colOff>
      <xdr:row>13</xdr:row>
      <xdr:rowOff>219075</xdr:rowOff>
    </xdr:from>
    <xdr:to>
      <xdr:col>32</xdr:col>
      <xdr:colOff>1</xdr:colOff>
      <xdr:row>19</xdr:row>
      <xdr:rowOff>152400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2886075" y="3314700"/>
          <a:ext cx="1076326" cy="1362075"/>
        </a:xfrm>
        <a:prstGeom prst="ellipse">
          <a:avLst/>
        </a:prstGeom>
        <a:noFill/>
        <a:ln w="381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10</xdr:row>
      <xdr:rowOff>209551</xdr:rowOff>
    </xdr:from>
    <xdr:to>
      <xdr:col>47</xdr:col>
      <xdr:colOff>114301</xdr:colOff>
      <xdr:row>13</xdr:row>
      <xdr:rowOff>9526</xdr:rowOff>
    </xdr:to>
    <xdr:sp macro="" textlink="">
      <xdr:nvSpPr>
        <xdr:cNvPr id="6" name="吹き出し: 線 5">
          <a:extLst>
            <a:ext uri="{FF2B5EF4-FFF2-40B4-BE49-F238E27FC236}">
              <a16:creationId xmlns:a16="http://schemas.microsoft.com/office/drawing/2014/main" id="{00000000-0008-0000-0300-000006000000}"/>
            </a:ext>
          </a:extLst>
        </xdr:cNvPr>
        <xdr:cNvSpPr/>
      </xdr:nvSpPr>
      <xdr:spPr>
        <a:xfrm>
          <a:off x="3724275" y="2590801"/>
          <a:ext cx="2209801" cy="514350"/>
        </a:xfrm>
        <a:prstGeom prst="borderCallout1">
          <a:avLst>
            <a:gd name="adj1" fmla="val 53935"/>
            <a:gd name="adj2" fmla="val -4023"/>
            <a:gd name="adj3" fmla="val 188426"/>
            <a:gd name="adj4" fmla="val -12902"/>
          </a:avLst>
        </a:prstGeom>
        <a:solidFill>
          <a:schemeClr val="bg1"/>
        </a:solidFill>
        <a:ln w="254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0000CC"/>
              </a:solidFill>
              <a:latin typeface="UD デジタル 教科書体 N-B" panose="02020700000000000000" pitchFamily="17" charset="-128"/>
              <a:ea typeface="UD デジタル 教科書体 N-B" panose="02020700000000000000" pitchFamily="17" charset="-128"/>
            </a:rPr>
            <a:t>「講堂」</a:t>
          </a:r>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0000CC"/>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24</xdr:col>
      <xdr:colOff>76200</xdr:colOff>
      <xdr:row>7</xdr:row>
      <xdr:rowOff>209551</xdr:rowOff>
    </xdr:from>
    <xdr:to>
      <xdr:col>42</xdr:col>
      <xdr:colOff>57151</xdr:colOff>
      <xdr:row>10</xdr:row>
      <xdr:rowOff>9526</xdr:rowOff>
    </xdr:to>
    <xdr:sp macro="" textlink="">
      <xdr:nvSpPr>
        <xdr:cNvPr id="7" name="吹き出し: 線 6">
          <a:extLst>
            <a:ext uri="{FF2B5EF4-FFF2-40B4-BE49-F238E27FC236}">
              <a16:creationId xmlns:a16="http://schemas.microsoft.com/office/drawing/2014/main" id="{00000000-0008-0000-0300-000007000000}"/>
            </a:ext>
          </a:extLst>
        </xdr:cNvPr>
        <xdr:cNvSpPr/>
      </xdr:nvSpPr>
      <xdr:spPr>
        <a:xfrm>
          <a:off x="3048000" y="1876426"/>
          <a:ext cx="2209801" cy="514350"/>
        </a:xfrm>
        <a:prstGeom prst="borderCallout1">
          <a:avLst>
            <a:gd name="adj1" fmla="val 53935"/>
            <a:gd name="adj2" fmla="val -4023"/>
            <a:gd name="adj3" fmla="val 436574"/>
            <a:gd name="adj4" fmla="val -3229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FF0000"/>
              </a:solidFill>
              <a:latin typeface="UD デジタル 教科書体 N-B" panose="02020700000000000000" pitchFamily="17" charset="-128"/>
              <a:ea typeface="UD デジタル 教科書体 N-B" panose="02020700000000000000" pitchFamily="17" charset="-128"/>
            </a:rPr>
            <a:t>「屋内運動場」</a:t>
          </a:r>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5154-A44A-4C65-B84C-A2F044BACD44}">
  <sheetPr codeName="Sheet2">
    <tabColor rgb="FFFF0000"/>
  </sheetPr>
  <dimension ref="A1:BW41"/>
  <sheetViews>
    <sheetView showGridLines="0" tabSelected="1" topLeftCell="AL4" workbookViewId="0">
      <selection activeCell="AG14" sqref="AG14:AM14"/>
    </sheetView>
  </sheetViews>
  <sheetFormatPr defaultColWidth="1.625" defaultRowHeight="18" customHeight="1"/>
  <cols>
    <col min="1" max="49" width="1.625" style="2"/>
    <col min="50" max="50" width="1.625" style="46" hidden="1" customWidth="1"/>
    <col min="51" max="52" width="1.625" style="2"/>
    <col min="53" max="53" width="1.625" style="2" customWidth="1"/>
    <col min="54" max="65" width="1.625" style="2"/>
    <col min="66" max="66" width="13.125" style="2" bestFit="1" customWidth="1"/>
    <col min="67" max="67" width="13.125" style="2" customWidth="1"/>
    <col min="68" max="68" width="1.625" style="2" customWidth="1"/>
    <col min="69" max="69" width="13.125" style="2" customWidth="1"/>
    <col min="70" max="70" width="1.625" style="2"/>
    <col min="71" max="71" width="1.625" style="2" customWidth="1"/>
    <col min="72" max="16384" width="1.625" style="2"/>
  </cols>
  <sheetData>
    <row r="1" spans="1:75" ht="18" customHeight="1">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75" ht="10.5" customHeight="1"/>
    <row r="3" spans="1:75" ht="18" customHeight="1">
      <c r="AH3" s="156" t="str">
        <f>IF(AK3="","","令和")</f>
        <v/>
      </c>
      <c r="AI3" s="156"/>
      <c r="AJ3" s="156"/>
      <c r="AK3" s="157"/>
      <c r="AL3" s="157"/>
      <c r="AM3" s="156" t="s">
        <v>3</v>
      </c>
      <c r="AN3" s="156"/>
      <c r="AO3" s="157"/>
      <c r="AP3" s="157"/>
      <c r="AQ3" s="156" t="s">
        <v>2</v>
      </c>
      <c r="AR3" s="156"/>
      <c r="AS3" s="157"/>
      <c r="AT3" s="157"/>
      <c r="AU3" s="156" t="s">
        <v>1</v>
      </c>
      <c r="AV3" s="156"/>
      <c r="AX3" s="46" t="str">
        <f>IF(OR(MAX($AX$19,$AX$27,$AX$29)=0,MAX($AX$19,$AX$27,$AX$29)&lt;&gt;MIN($AX$19,$AX$27,$AX$29)),"　年度","令和"&amp;IF(LEN(MAX($AX$19,$AX$27,$AX$29))&lt;2,DBCS(MAX($AX$19,$AX$27,$AX$29)),MAX($AX$19,$AX$27,$AX$29))&amp;"年度")</f>
        <v>　年度</v>
      </c>
    </row>
    <row r="4" spans="1:75" ht="10.5" customHeight="1" thickBot="1"/>
    <row r="5" spans="1:75" ht="18" customHeight="1" thickTop="1">
      <c r="A5" s="2" t="s">
        <v>4</v>
      </c>
      <c r="BI5" s="52"/>
      <c r="BJ5" s="53"/>
      <c r="BK5" s="53"/>
      <c r="BL5" s="53"/>
      <c r="BM5" s="53"/>
      <c r="BN5" s="53"/>
      <c r="BO5" s="53"/>
      <c r="BP5" s="53"/>
      <c r="BQ5" s="53"/>
      <c r="BR5" s="53"/>
      <c r="BS5" s="53"/>
      <c r="BT5" s="53"/>
      <c r="BU5" s="53"/>
      <c r="BV5" s="53"/>
      <c r="BW5" s="54"/>
    </row>
    <row r="6" spans="1:75" ht="10.5" customHeight="1">
      <c r="BI6" s="55"/>
      <c r="BJ6" s="15"/>
      <c r="BK6" s="15"/>
      <c r="BL6" s="15"/>
      <c r="BM6" s="15"/>
      <c r="BN6" s="15"/>
      <c r="BO6" s="15"/>
      <c r="BP6" s="15"/>
      <c r="BQ6" s="15"/>
      <c r="BR6" s="15"/>
      <c r="BS6" s="15"/>
      <c r="BT6" s="15"/>
      <c r="BU6" s="15"/>
      <c r="BV6" s="15"/>
      <c r="BW6" s="59"/>
    </row>
    <row r="7" spans="1:75" ht="18" customHeight="1">
      <c r="U7" s="1" t="s">
        <v>53</v>
      </c>
      <c r="AD7" s="3" t="s">
        <v>57</v>
      </c>
      <c r="AE7" s="127" t="s">
        <v>58</v>
      </c>
      <c r="AF7" s="128"/>
      <c r="AG7" s="128"/>
      <c r="AH7" s="128"/>
      <c r="AI7" s="128"/>
      <c r="AJ7" s="128"/>
      <c r="AK7" s="128"/>
      <c r="AL7" s="128"/>
      <c r="AM7" s="128"/>
      <c r="AN7" s="128"/>
      <c r="AO7" s="128"/>
      <c r="AP7" s="128"/>
      <c r="AQ7" s="128"/>
      <c r="AR7" s="128"/>
      <c r="AS7" s="128"/>
      <c r="AT7" s="129"/>
      <c r="AU7" s="129"/>
      <c r="AV7" s="129"/>
      <c r="BI7" s="55"/>
      <c r="BJ7" s="15"/>
      <c r="BK7" s="15"/>
      <c r="BL7" s="15"/>
      <c r="BM7" s="15"/>
      <c r="BN7" s="15"/>
      <c r="BO7" s="56" t="s">
        <v>106</v>
      </c>
      <c r="BP7" s="15"/>
      <c r="BQ7" s="57" t="s">
        <v>107</v>
      </c>
      <c r="BR7" s="58"/>
      <c r="BS7" s="15"/>
      <c r="BT7" s="15"/>
      <c r="BU7" s="15"/>
      <c r="BV7" s="15"/>
      <c r="BW7" s="59"/>
    </row>
    <row r="8" spans="1:75" ht="18" customHeight="1">
      <c r="AD8" s="3" t="s">
        <v>56</v>
      </c>
      <c r="AE8" s="127" t="s">
        <v>58</v>
      </c>
      <c r="AF8" s="128"/>
      <c r="AG8" s="128"/>
      <c r="AH8" s="128"/>
      <c r="AI8" s="128"/>
      <c r="AJ8" s="128"/>
      <c r="AK8" s="128"/>
      <c r="AL8" s="128"/>
      <c r="AM8" s="128"/>
      <c r="AN8" s="128"/>
      <c r="AO8" s="128"/>
      <c r="AP8" s="128"/>
      <c r="AQ8" s="128"/>
      <c r="AR8" s="128"/>
      <c r="AS8" s="128"/>
      <c r="AT8" s="129"/>
      <c r="AU8" s="129"/>
      <c r="AV8" s="129"/>
      <c r="BI8" s="55"/>
      <c r="BJ8" s="15"/>
      <c r="BK8" s="15"/>
      <c r="BL8" s="15"/>
      <c r="BM8" s="15"/>
      <c r="BN8" s="15" t="s">
        <v>104</v>
      </c>
      <c r="BO8" s="47" t="str">
        <f>IF(MAX(【登録団体名簿】!$A$6:$A$105)=0,"",MAX(【登録団体名簿】!$A$6:$A$105))</f>
        <v/>
      </c>
      <c r="BP8" s="15"/>
      <c r="BQ8" s="47" t="str">
        <f>IF(MAX(【登録団体名簿】!$A$6:$A$105)=0,"",COUNTIF(【登録団体名簿】!$H$6:$H$105,1)+COUNTIF(【登録団体名簿】!$I$6:$I$105,1))</f>
        <v/>
      </c>
      <c r="BR8" s="15"/>
      <c r="BS8" s="15"/>
      <c r="BT8" s="15"/>
      <c r="BU8" s="15"/>
      <c r="BV8" s="15"/>
      <c r="BW8" s="59"/>
    </row>
    <row r="9" spans="1:75" ht="18" customHeight="1">
      <c r="AD9" s="3" t="s">
        <v>54</v>
      </c>
      <c r="AE9" s="127" t="s">
        <v>58</v>
      </c>
      <c r="AF9" s="128"/>
      <c r="AG9" s="128"/>
      <c r="AH9" s="128"/>
      <c r="AI9" s="128"/>
      <c r="AJ9" s="128"/>
      <c r="AK9" s="128"/>
      <c r="AL9" s="128"/>
      <c r="AM9" s="128"/>
      <c r="AN9" s="128"/>
      <c r="AO9" s="128"/>
      <c r="AP9" s="128"/>
      <c r="AQ9" s="128"/>
      <c r="AR9" s="128"/>
      <c r="AS9" s="128"/>
      <c r="AT9" s="129"/>
      <c r="AU9" s="129"/>
      <c r="AV9" s="129"/>
      <c r="BI9" s="55"/>
      <c r="BJ9" s="15"/>
      <c r="BK9" s="15"/>
      <c r="BL9" s="15"/>
      <c r="BM9" s="15"/>
      <c r="BN9" s="60" t="s">
        <v>105</v>
      </c>
      <c r="BO9" s="48" t="str">
        <f>IF(MAX(【登録団体名簿】!$A$6:$A$105)=0,"",COUNTIF(【登録団体名簿】!$D$6:$D$105,"&lt;16"))</f>
        <v/>
      </c>
      <c r="BP9" s="15"/>
      <c r="BQ9" s="50"/>
      <c r="BR9" s="15"/>
      <c r="BS9" s="15"/>
      <c r="BT9" s="15"/>
      <c r="BU9" s="15"/>
      <c r="BV9" s="15"/>
      <c r="BW9" s="59"/>
    </row>
    <row r="10" spans="1:75" ht="18" customHeight="1">
      <c r="AD10" s="3" t="s">
        <v>55</v>
      </c>
      <c r="AE10" s="127" t="s">
        <v>58</v>
      </c>
      <c r="AF10" s="128"/>
      <c r="AG10" s="128"/>
      <c r="AH10" s="128"/>
      <c r="AI10" s="128"/>
      <c r="AJ10" s="128"/>
      <c r="AK10" s="128"/>
      <c r="AL10" s="128"/>
      <c r="AM10" s="128"/>
      <c r="AN10" s="128"/>
      <c r="AO10" s="128"/>
      <c r="AP10" s="128"/>
      <c r="AQ10" s="128"/>
      <c r="AR10" s="128"/>
      <c r="AS10" s="128"/>
      <c r="AT10" s="129"/>
      <c r="AU10" s="129"/>
      <c r="AV10" s="129"/>
      <c r="BI10" s="55"/>
      <c r="BJ10" s="15"/>
      <c r="BK10" s="15"/>
      <c r="BL10" s="15"/>
      <c r="BM10" s="15"/>
      <c r="BN10" s="61" t="s">
        <v>108</v>
      </c>
      <c r="BO10" s="49" t="str">
        <f>IF(OR(BO8="",BO9=""),"",IF(ISERROR(BO9/BO8),"",ROUND(BO9/BO8,4)))</f>
        <v/>
      </c>
      <c r="BP10" s="15"/>
      <c r="BQ10" s="51" t="str">
        <f>IF(OR(BO8="",BQ8=""),"",IF(ISERROR(BQ8/BO8),"",ROUND(BQ8/BO8,4)))</f>
        <v/>
      </c>
      <c r="BR10" s="15"/>
      <c r="BS10" s="15"/>
      <c r="BT10" s="15"/>
      <c r="BU10" s="15"/>
      <c r="BV10" s="15"/>
      <c r="BW10" s="59"/>
    </row>
    <row r="11" spans="1:75" ht="10.5" customHeight="1">
      <c r="BI11" s="55"/>
      <c r="BJ11" s="15"/>
      <c r="BK11" s="15"/>
      <c r="BL11" s="15"/>
      <c r="BM11" s="15"/>
      <c r="BN11" s="15"/>
      <c r="BO11" s="15"/>
      <c r="BP11" s="15"/>
      <c r="BQ11" s="62" t="str">
        <f>IF(BQ10="","",IF(BQ10&gt;0.5,"","↓"))</f>
        <v/>
      </c>
      <c r="BR11" s="15"/>
      <c r="BS11" s="15"/>
      <c r="BT11" s="15"/>
      <c r="BU11" s="15"/>
      <c r="BV11" s="15"/>
      <c r="BW11" s="59"/>
    </row>
    <row r="12" spans="1:75" ht="18" customHeight="1">
      <c r="A12" s="2" t="s">
        <v>5</v>
      </c>
      <c r="BI12" s="55"/>
      <c r="BJ12" s="15"/>
      <c r="BK12" s="15"/>
      <c r="BL12" s="15"/>
      <c r="BM12" s="15"/>
      <c r="BN12" s="15"/>
      <c r="BO12" s="15"/>
      <c r="BP12" s="15"/>
      <c r="BQ12" s="63" t="str">
        <f>IF(BQ10="","",IF(BQ10&gt;0.5,"","【人数要件を満たしていません】"))</f>
        <v/>
      </c>
      <c r="BR12" s="15"/>
      <c r="BS12" s="15"/>
      <c r="BT12" s="15"/>
      <c r="BU12" s="15"/>
      <c r="BV12" s="15"/>
      <c r="BW12" s="59"/>
    </row>
    <row r="13" spans="1:75" ht="10.5" customHeight="1" thickBot="1">
      <c r="BI13" s="64"/>
      <c r="BJ13" s="65"/>
      <c r="BK13" s="65"/>
      <c r="BL13" s="65"/>
      <c r="BM13" s="65"/>
      <c r="BN13" s="65"/>
      <c r="BO13" s="65"/>
      <c r="BP13" s="65"/>
      <c r="BQ13" s="65"/>
      <c r="BR13" s="65"/>
      <c r="BS13" s="65"/>
      <c r="BT13" s="65"/>
      <c r="BU13" s="65"/>
      <c r="BV13" s="65"/>
      <c r="BW13" s="66"/>
    </row>
    <row r="14" spans="1:75" ht="33" customHeight="1" thickTop="1">
      <c r="A14" s="137" t="s">
        <v>59</v>
      </c>
      <c r="B14" s="78"/>
      <c r="C14" s="78"/>
      <c r="D14" s="78"/>
      <c r="E14" s="78"/>
      <c r="F14" s="78"/>
      <c r="G14" s="78"/>
      <c r="H14" s="78"/>
      <c r="I14" s="78"/>
      <c r="J14" s="78"/>
      <c r="K14" s="79"/>
      <c r="L14" s="141" t="s">
        <v>58</v>
      </c>
      <c r="M14" s="142"/>
      <c r="N14" s="142"/>
      <c r="O14" s="142"/>
      <c r="P14" s="142"/>
      <c r="Q14" s="142"/>
      <c r="R14" s="142"/>
      <c r="S14" s="142"/>
      <c r="T14" s="142"/>
      <c r="U14" s="142"/>
      <c r="V14" s="142"/>
      <c r="W14" s="142"/>
      <c r="X14" s="142"/>
      <c r="Y14" s="142"/>
      <c r="Z14" s="142"/>
      <c r="AA14" s="142"/>
      <c r="AB14" s="142"/>
      <c r="AC14" s="142"/>
      <c r="AD14" s="142"/>
      <c r="AE14" s="142"/>
      <c r="AF14" s="142"/>
      <c r="AG14" s="134" t="s">
        <v>112</v>
      </c>
      <c r="AH14" s="135"/>
      <c r="AI14" s="135"/>
      <c r="AJ14" s="135"/>
      <c r="AK14" s="135"/>
      <c r="AL14" s="135"/>
      <c r="AM14" s="136"/>
      <c r="AN14" s="138"/>
      <c r="AO14" s="139"/>
      <c r="AP14" s="139"/>
      <c r="AQ14" s="139"/>
      <c r="AR14" s="139"/>
      <c r="AS14" s="139"/>
      <c r="AT14" s="139"/>
      <c r="AU14" s="139"/>
      <c r="AV14" s="140"/>
    </row>
    <row r="15" spans="1:75" ht="33" customHeight="1">
      <c r="A15" s="92" t="s">
        <v>10</v>
      </c>
      <c r="B15" s="113"/>
      <c r="C15" s="113"/>
      <c r="D15" s="113"/>
      <c r="E15" s="113"/>
      <c r="F15" s="113"/>
      <c r="G15" s="113"/>
      <c r="H15" s="113"/>
      <c r="I15" s="113"/>
      <c r="J15" s="113"/>
      <c r="K15" s="114"/>
      <c r="L15" s="119" t="s">
        <v>58</v>
      </c>
      <c r="M15" s="120"/>
      <c r="N15" s="120"/>
      <c r="O15" s="120"/>
      <c r="P15" s="120"/>
      <c r="Q15" s="120"/>
      <c r="R15" s="120"/>
      <c r="S15" s="120"/>
      <c r="T15" s="120"/>
      <c r="U15" s="120"/>
      <c r="V15" s="120"/>
      <c r="W15" s="120"/>
      <c r="X15" s="120"/>
      <c r="Y15" s="120"/>
      <c r="Z15" s="120"/>
      <c r="AA15" s="120"/>
      <c r="AB15" s="120"/>
      <c r="AC15" s="120"/>
      <c r="AD15" s="120"/>
      <c r="AE15" s="120"/>
      <c r="AF15" s="120"/>
      <c r="AG15" s="92" t="s">
        <v>12</v>
      </c>
      <c r="AH15" s="93"/>
      <c r="AI15" s="93"/>
      <c r="AJ15" s="93"/>
      <c r="AK15" s="93"/>
      <c r="AL15" s="93"/>
      <c r="AM15" s="94"/>
      <c r="AN15" s="150"/>
      <c r="AO15" s="150"/>
      <c r="AP15" s="150"/>
      <c r="AQ15" s="150"/>
      <c r="AR15" s="150"/>
      <c r="AS15" s="150"/>
      <c r="AT15" s="150"/>
      <c r="AU15" s="150"/>
      <c r="AV15" s="151"/>
    </row>
    <row r="16" spans="1:75" ht="33" customHeight="1">
      <c r="A16" s="130" t="s">
        <v>60</v>
      </c>
      <c r="B16" s="131"/>
      <c r="C16" s="131"/>
      <c r="D16" s="131"/>
      <c r="E16" s="131"/>
      <c r="F16" s="131"/>
      <c r="G16" s="131"/>
      <c r="H16" s="131"/>
      <c r="I16" s="131"/>
      <c r="J16" s="131"/>
      <c r="K16" s="132"/>
      <c r="L16" s="143" t="s">
        <v>47</v>
      </c>
      <c r="M16" s="144"/>
      <c r="N16" s="144"/>
      <c r="O16" s="144"/>
      <c r="P16" s="144"/>
      <c r="Q16" s="144"/>
      <c r="R16" s="145"/>
      <c r="S16" s="119" t="s">
        <v>58</v>
      </c>
      <c r="T16" s="120"/>
      <c r="U16" s="120"/>
      <c r="V16" s="120"/>
      <c r="W16" s="120"/>
      <c r="X16" s="120"/>
      <c r="Y16" s="120"/>
      <c r="Z16" s="120"/>
      <c r="AA16" s="120"/>
      <c r="AB16" s="120"/>
      <c r="AC16" s="120"/>
      <c r="AD16" s="120"/>
      <c r="AE16" s="120"/>
      <c r="AF16" s="120"/>
      <c r="AG16" s="92" t="s">
        <v>11</v>
      </c>
      <c r="AH16" s="93"/>
      <c r="AI16" s="93"/>
      <c r="AJ16" s="93"/>
      <c r="AK16" s="93"/>
      <c r="AL16" s="93"/>
      <c r="AM16" s="94"/>
      <c r="AN16" s="117"/>
      <c r="AO16" s="117"/>
      <c r="AP16" s="117"/>
      <c r="AQ16" s="117"/>
      <c r="AR16" s="117"/>
      <c r="AS16" s="117"/>
      <c r="AT16" s="117"/>
      <c r="AU16" s="117"/>
      <c r="AV16" s="149"/>
    </row>
    <row r="17" spans="1:53" ht="33" customHeight="1">
      <c r="A17" s="133"/>
      <c r="B17" s="131"/>
      <c r="C17" s="131"/>
      <c r="D17" s="131"/>
      <c r="E17" s="131"/>
      <c r="F17" s="131"/>
      <c r="G17" s="131"/>
      <c r="H17" s="131"/>
      <c r="I17" s="131"/>
      <c r="J17" s="131"/>
      <c r="K17" s="132"/>
      <c r="L17" s="146" t="s">
        <v>45</v>
      </c>
      <c r="M17" s="147"/>
      <c r="N17" s="147"/>
      <c r="O17" s="147"/>
      <c r="P17" s="147"/>
      <c r="Q17" s="147"/>
      <c r="R17" s="148"/>
      <c r="S17" s="122" t="str">
        <f>IF(U17="","","令和")</f>
        <v/>
      </c>
      <c r="T17" s="122"/>
      <c r="U17" s="123"/>
      <c r="V17" s="123"/>
      <c r="W17" s="122" t="s">
        <v>3</v>
      </c>
      <c r="X17" s="122"/>
      <c r="Y17" s="123"/>
      <c r="Z17" s="123"/>
      <c r="AA17" s="122" t="s">
        <v>2</v>
      </c>
      <c r="AB17" s="122"/>
      <c r="AC17" s="123"/>
      <c r="AD17" s="123"/>
      <c r="AE17" s="122" t="s">
        <v>1</v>
      </c>
      <c r="AF17" s="122"/>
      <c r="AG17" s="122" t="s">
        <v>46</v>
      </c>
      <c r="AH17" s="122"/>
      <c r="AI17" s="122" t="str">
        <f>IF(AK17="","","令和")</f>
        <v/>
      </c>
      <c r="AJ17" s="122"/>
      <c r="AK17" s="123"/>
      <c r="AL17" s="123"/>
      <c r="AM17" s="122" t="s">
        <v>3</v>
      </c>
      <c r="AN17" s="122"/>
      <c r="AO17" s="123"/>
      <c r="AP17" s="123"/>
      <c r="AQ17" s="122" t="s">
        <v>2</v>
      </c>
      <c r="AR17" s="122"/>
      <c r="AS17" s="123"/>
      <c r="AT17" s="123"/>
      <c r="AU17" s="122" t="s">
        <v>1</v>
      </c>
      <c r="AV17" s="152"/>
    </row>
    <row r="18" spans="1:53" ht="33" customHeight="1">
      <c r="A18" s="92" t="s">
        <v>6</v>
      </c>
      <c r="B18" s="113"/>
      <c r="C18" s="113"/>
      <c r="D18" s="113"/>
      <c r="E18" s="113"/>
      <c r="F18" s="113"/>
      <c r="G18" s="113"/>
      <c r="H18" s="113"/>
      <c r="I18" s="113"/>
      <c r="J18" s="113"/>
      <c r="K18" s="114"/>
      <c r="L18" s="117"/>
      <c r="M18" s="118"/>
      <c r="N18" s="118"/>
      <c r="O18" s="118"/>
      <c r="P18" s="118"/>
      <c r="Q18" s="118"/>
      <c r="R18" s="118"/>
      <c r="S18" s="118"/>
      <c r="T18" s="118"/>
      <c r="U18" s="118"/>
      <c r="V18" s="118"/>
      <c r="W18" s="118"/>
      <c r="X18" s="118"/>
      <c r="Y18" s="118"/>
      <c r="Z18" s="118"/>
      <c r="AA18" s="118"/>
      <c r="AB18" s="118"/>
      <c r="AC18" s="118"/>
      <c r="AD18" s="118"/>
      <c r="AE18" s="119" t="s">
        <v>58</v>
      </c>
      <c r="AF18" s="120"/>
      <c r="AG18" s="120"/>
      <c r="AH18" s="120"/>
      <c r="AI18" s="120"/>
      <c r="AJ18" s="120"/>
      <c r="AK18" s="120"/>
      <c r="AL18" s="120"/>
      <c r="AM18" s="120"/>
      <c r="AN18" s="120"/>
      <c r="AO18" s="120"/>
      <c r="AP18" s="120"/>
      <c r="AQ18" s="120"/>
      <c r="AR18" s="120"/>
      <c r="AS18" s="120"/>
      <c r="AT18" s="120"/>
      <c r="AU18" s="120"/>
      <c r="AV18" s="121"/>
      <c r="BA18" s="10" t="str">
        <f>IF($L$18="","",IF($L$18="芦城小学校","← 屋内運動場を利用する場合、施設は２箇所あります。【芦城小学校】sheetを確認のうえ利用施設を選択してください。",IF($L$18="苗代小学校","← 屋内運動場を利用する場合、施設は２箇所あります。【苗代小学校】sheetを確認のうえ利用施設を選択してください。","")))</f>
        <v/>
      </c>
    </row>
    <row r="19" spans="1:53" ht="18" customHeight="1">
      <c r="A19" s="95" t="s">
        <v>7</v>
      </c>
      <c r="B19" s="96"/>
      <c r="C19" s="96"/>
      <c r="D19" s="92" t="s">
        <v>8</v>
      </c>
      <c r="E19" s="113"/>
      <c r="F19" s="113"/>
      <c r="G19" s="113"/>
      <c r="H19" s="113"/>
      <c r="I19" s="113"/>
      <c r="J19" s="113"/>
      <c r="K19" s="114"/>
      <c r="L19" s="104" t="str">
        <f>IF(N19="","","令和")</f>
        <v/>
      </c>
      <c r="M19" s="104"/>
      <c r="N19" s="100"/>
      <c r="O19" s="100"/>
      <c r="P19" s="104" t="s">
        <v>3</v>
      </c>
      <c r="Q19" s="104"/>
      <c r="R19" s="100"/>
      <c r="S19" s="100"/>
      <c r="T19" s="104" t="s">
        <v>2</v>
      </c>
      <c r="U19" s="104"/>
      <c r="V19" s="100"/>
      <c r="W19" s="100"/>
      <c r="X19" s="104" t="s">
        <v>1</v>
      </c>
      <c r="Y19" s="104"/>
      <c r="Z19" s="104" t="s">
        <v>46</v>
      </c>
      <c r="AA19" s="104"/>
      <c r="AB19" s="104" t="str">
        <f>IF(AD19="","","令和")</f>
        <v/>
      </c>
      <c r="AC19" s="104"/>
      <c r="AD19" s="100"/>
      <c r="AE19" s="100"/>
      <c r="AF19" s="104" t="s">
        <v>3</v>
      </c>
      <c r="AG19" s="104"/>
      <c r="AH19" s="100"/>
      <c r="AI19" s="100"/>
      <c r="AJ19" s="104" t="s">
        <v>2</v>
      </c>
      <c r="AK19" s="104"/>
      <c r="AL19" s="100"/>
      <c r="AM19" s="100"/>
      <c r="AN19" s="104" t="s">
        <v>1</v>
      </c>
      <c r="AO19" s="104"/>
      <c r="AP19" s="13"/>
      <c r="AQ19" s="13"/>
      <c r="AR19" s="13"/>
      <c r="AS19" s="13"/>
      <c r="AT19" s="13"/>
      <c r="AU19" s="13"/>
      <c r="AV19" s="14"/>
      <c r="AX19" s="46" t="str">
        <f>IF(OR($N$19="",$R$19=""),"",IF($R$19&lt;=3,$N$19-1,$N$19))</f>
        <v/>
      </c>
    </row>
    <row r="20" spans="1:53" ht="18" customHeight="1">
      <c r="A20" s="97"/>
      <c r="B20" s="96"/>
      <c r="C20" s="96"/>
      <c r="D20" s="115"/>
      <c r="E20" s="113"/>
      <c r="F20" s="113"/>
      <c r="G20" s="113"/>
      <c r="H20" s="113"/>
      <c r="I20" s="113"/>
      <c r="J20" s="113"/>
      <c r="K20" s="114"/>
      <c r="L20" s="75"/>
      <c r="M20" s="76"/>
      <c r="N20" s="76"/>
      <c r="O20" s="105"/>
      <c r="P20" s="105"/>
      <c r="Q20" s="105"/>
      <c r="R20" s="105"/>
      <c r="S20" s="13"/>
      <c r="T20" s="106"/>
      <c r="U20" s="107"/>
      <c r="V20" s="104" t="s">
        <v>49</v>
      </c>
      <c r="W20" s="104"/>
      <c r="X20" s="108"/>
      <c r="Y20" s="109"/>
      <c r="Z20" s="104" t="s">
        <v>50</v>
      </c>
      <c r="AA20" s="104"/>
      <c r="AB20" s="104" t="s">
        <v>46</v>
      </c>
      <c r="AC20" s="104"/>
      <c r="AD20" s="106"/>
      <c r="AE20" s="107"/>
      <c r="AF20" s="104" t="s">
        <v>49</v>
      </c>
      <c r="AG20" s="104"/>
      <c r="AH20" s="108"/>
      <c r="AI20" s="109"/>
      <c r="AJ20" s="104" t="s">
        <v>50</v>
      </c>
      <c r="AK20" s="104"/>
      <c r="AL20" s="15"/>
      <c r="AM20" s="15"/>
      <c r="AN20" s="15"/>
      <c r="AO20" s="16"/>
      <c r="AP20" s="16" t="s">
        <v>86</v>
      </c>
      <c r="AQ20" s="100"/>
      <c r="AR20" s="101"/>
      <c r="AS20" s="101"/>
      <c r="AT20" s="101"/>
      <c r="AU20" s="101"/>
      <c r="AV20" s="102"/>
    </row>
    <row r="21" spans="1:53" ht="18" customHeight="1">
      <c r="A21" s="97"/>
      <c r="B21" s="96"/>
      <c r="C21" s="96"/>
      <c r="D21" s="115"/>
      <c r="E21" s="113"/>
      <c r="F21" s="113"/>
      <c r="G21" s="113"/>
      <c r="H21" s="113"/>
      <c r="I21" s="113"/>
      <c r="J21" s="113"/>
      <c r="K21" s="114"/>
      <c r="L21" s="75"/>
      <c r="M21" s="76"/>
      <c r="N21" s="76"/>
      <c r="O21" s="105"/>
      <c r="P21" s="105"/>
      <c r="Q21" s="105"/>
      <c r="R21" s="105"/>
      <c r="S21" s="13"/>
      <c r="T21" s="106"/>
      <c r="U21" s="107"/>
      <c r="V21" s="104" t="s">
        <v>49</v>
      </c>
      <c r="W21" s="104"/>
      <c r="X21" s="108"/>
      <c r="Y21" s="109"/>
      <c r="Z21" s="104" t="s">
        <v>50</v>
      </c>
      <c r="AA21" s="104"/>
      <c r="AB21" s="104" t="s">
        <v>46</v>
      </c>
      <c r="AC21" s="104"/>
      <c r="AD21" s="106"/>
      <c r="AE21" s="107"/>
      <c r="AF21" s="104" t="s">
        <v>49</v>
      </c>
      <c r="AG21" s="104"/>
      <c r="AH21" s="108"/>
      <c r="AI21" s="109"/>
      <c r="AJ21" s="104" t="s">
        <v>50</v>
      </c>
      <c r="AK21" s="104"/>
      <c r="AL21" s="15"/>
      <c r="AM21" s="15"/>
      <c r="AN21" s="15"/>
      <c r="AO21" s="13"/>
      <c r="AP21" s="16" t="s">
        <v>86</v>
      </c>
      <c r="AQ21" s="100"/>
      <c r="AR21" s="101"/>
      <c r="AS21" s="101"/>
      <c r="AT21" s="101"/>
      <c r="AU21" s="101"/>
      <c r="AV21" s="102"/>
    </row>
    <row r="22" spans="1:53" ht="18" customHeight="1">
      <c r="A22" s="97"/>
      <c r="B22" s="96"/>
      <c r="C22" s="96"/>
      <c r="D22" s="115"/>
      <c r="E22" s="113"/>
      <c r="F22" s="113"/>
      <c r="G22" s="113"/>
      <c r="H22" s="113"/>
      <c r="I22" s="113"/>
      <c r="J22" s="113"/>
      <c r="K22" s="114"/>
      <c r="L22" s="75"/>
      <c r="M22" s="76"/>
      <c r="N22" s="76"/>
      <c r="O22" s="105"/>
      <c r="P22" s="105"/>
      <c r="Q22" s="105"/>
      <c r="R22" s="105"/>
      <c r="S22" s="13"/>
      <c r="T22" s="106"/>
      <c r="U22" s="107"/>
      <c r="V22" s="104" t="s">
        <v>49</v>
      </c>
      <c r="W22" s="104"/>
      <c r="X22" s="108"/>
      <c r="Y22" s="109"/>
      <c r="Z22" s="104" t="s">
        <v>50</v>
      </c>
      <c r="AA22" s="104"/>
      <c r="AB22" s="104" t="s">
        <v>46</v>
      </c>
      <c r="AC22" s="104"/>
      <c r="AD22" s="106"/>
      <c r="AE22" s="107"/>
      <c r="AF22" s="104" t="s">
        <v>49</v>
      </c>
      <c r="AG22" s="104"/>
      <c r="AH22" s="108"/>
      <c r="AI22" s="109"/>
      <c r="AJ22" s="104" t="s">
        <v>50</v>
      </c>
      <c r="AK22" s="104"/>
      <c r="AL22" s="15"/>
      <c r="AM22" s="15"/>
      <c r="AN22" s="15"/>
      <c r="AO22" s="13"/>
      <c r="AP22" s="16" t="s">
        <v>86</v>
      </c>
      <c r="AQ22" s="100"/>
      <c r="AR22" s="101"/>
      <c r="AS22" s="101"/>
      <c r="AT22" s="101"/>
      <c r="AU22" s="101"/>
      <c r="AV22" s="102"/>
    </row>
    <row r="23" spans="1:53" ht="18" customHeight="1">
      <c r="A23" s="97"/>
      <c r="B23" s="96"/>
      <c r="C23" s="96"/>
      <c r="D23" s="115"/>
      <c r="E23" s="113"/>
      <c r="F23" s="113"/>
      <c r="G23" s="113"/>
      <c r="H23" s="113"/>
      <c r="I23" s="113"/>
      <c r="J23" s="113"/>
      <c r="K23" s="114"/>
      <c r="L23" s="75"/>
      <c r="M23" s="76"/>
      <c r="N23" s="76"/>
      <c r="O23" s="105"/>
      <c r="P23" s="105"/>
      <c r="Q23" s="105"/>
      <c r="R23" s="105"/>
      <c r="S23" s="13"/>
      <c r="T23" s="106"/>
      <c r="U23" s="107"/>
      <c r="V23" s="104" t="s">
        <v>49</v>
      </c>
      <c r="W23" s="104"/>
      <c r="X23" s="108"/>
      <c r="Y23" s="109"/>
      <c r="Z23" s="104" t="s">
        <v>50</v>
      </c>
      <c r="AA23" s="104"/>
      <c r="AB23" s="104" t="s">
        <v>46</v>
      </c>
      <c r="AC23" s="104"/>
      <c r="AD23" s="106"/>
      <c r="AE23" s="107"/>
      <c r="AF23" s="104" t="s">
        <v>49</v>
      </c>
      <c r="AG23" s="104"/>
      <c r="AH23" s="108"/>
      <c r="AI23" s="109"/>
      <c r="AJ23" s="104" t="s">
        <v>50</v>
      </c>
      <c r="AK23" s="104"/>
      <c r="AL23" s="15"/>
      <c r="AM23" s="15"/>
      <c r="AN23" s="15"/>
      <c r="AO23" s="13"/>
      <c r="AP23" s="16" t="s">
        <v>86</v>
      </c>
      <c r="AQ23" s="100"/>
      <c r="AR23" s="101"/>
      <c r="AS23" s="101"/>
      <c r="AT23" s="101"/>
      <c r="AU23" s="101"/>
      <c r="AV23" s="102"/>
    </row>
    <row r="24" spans="1:53" ht="18" customHeight="1">
      <c r="A24" s="97"/>
      <c r="B24" s="96"/>
      <c r="C24" s="96"/>
      <c r="D24" s="115"/>
      <c r="E24" s="113"/>
      <c r="F24" s="113"/>
      <c r="G24" s="113"/>
      <c r="H24" s="113"/>
      <c r="I24" s="113"/>
      <c r="J24" s="113"/>
      <c r="K24" s="114"/>
      <c r="L24" s="75"/>
      <c r="M24" s="76"/>
      <c r="N24" s="76"/>
      <c r="O24" s="105"/>
      <c r="P24" s="105"/>
      <c r="Q24" s="105"/>
      <c r="R24" s="105"/>
      <c r="S24" s="13"/>
      <c r="T24" s="106"/>
      <c r="U24" s="107"/>
      <c r="V24" s="104" t="s">
        <v>49</v>
      </c>
      <c r="W24" s="104"/>
      <c r="X24" s="108"/>
      <c r="Y24" s="109"/>
      <c r="Z24" s="104" t="s">
        <v>50</v>
      </c>
      <c r="AA24" s="104"/>
      <c r="AB24" s="104" t="s">
        <v>46</v>
      </c>
      <c r="AC24" s="104"/>
      <c r="AD24" s="106"/>
      <c r="AE24" s="107"/>
      <c r="AF24" s="104" t="s">
        <v>49</v>
      </c>
      <c r="AG24" s="104"/>
      <c r="AH24" s="108"/>
      <c r="AI24" s="109"/>
      <c r="AJ24" s="104" t="s">
        <v>50</v>
      </c>
      <c r="AK24" s="104"/>
      <c r="AL24" s="15"/>
      <c r="AM24" s="15"/>
      <c r="AN24" s="15"/>
      <c r="AO24" s="13"/>
      <c r="AP24" s="16" t="s">
        <v>86</v>
      </c>
      <c r="AQ24" s="100"/>
      <c r="AR24" s="101"/>
      <c r="AS24" s="101"/>
      <c r="AT24" s="101"/>
      <c r="AU24" s="101"/>
      <c r="AV24" s="102"/>
      <c r="BA24" s="11" t="str">
        <f>IF(MAX($AX$19,$AX$27,$AX$29)&lt;&gt;MIN($AX$19,$AX$27,$AX$29),"申請できない期間が含まれています。","")</f>
        <v/>
      </c>
    </row>
    <row r="25" spans="1:53" ht="18" customHeight="1">
      <c r="A25" s="97"/>
      <c r="B25" s="96"/>
      <c r="C25" s="96"/>
      <c r="D25" s="115"/>
      <c r="E25" s="113"/>
      <c r="F25" s="113"/>
      <c r="G25" s="113"/>
      <c r="H25" s="113"/>
      <c r="I25" s="113"/>
      <c r="J25" s="113"/>
      <c r="K25" s="114"/>
      <c r="L25" s="15"/>
      <c r="M25" s="15"/>
      <c r="N25" s="16" t="s">
        <v>74</v>
      </c>
      <c r="O25" s="13"/>
      <c r="P25" s="13"/>
      <c r="Q25" s="13"/>
      <c r="R25" s="13"/>
      <c r="S25" s="13"/>
      <c r="T25" s="106"/>
      <c r="U25" s="107"/>
      <c r="V25" s="104" t="s">
        <v>49</v>
      </c>
      <c r="W25" s="104"/>
      <c r="X25" s="108"/>
      <c r="Y25" s="109"/>
      <c r="Z25" s="104" t="s">
        <v>50</v>
      </c>
      <c r="AA25" s="104"/>
      <c r="AB25" s="104" t="s">
        <v>46</v>
      </c>
      <c r="AC25" s="104"/>
      <c r="AD25" s="106"/>
      <c r="AE25" s="107"/>
      <c r="AF25" s="104" t="s">
        <v>49</v>
      </c>
      <c r="AG25" s="104"/>
      <c r="AH25" s="108"/>
      <c r="AI25" s="109"/>
      <c r="AJ25" s="104" t="s">
        <v>50</v>
      </c>
      <c r="AK25" s="104"/>
      <c r="AL25" s="15"/>
      <c r="AM25" s="15"/>
      <c r="AN25" s="15"/>
      <c r="AO25" s="13"/>
      <c r="AP25" s="16" t="s">
        <v>86</v>
      </c>
      <c r="AQ25" s="100"/>
      <c r="AR25" s="101"/>
      <c r="AS25" s="101"/>
      <c r="AT25" s="101"/>
      <c r="AU25" s="101"/>
      <c r="AV25" s="102"/>
    </row>
    <row r="26" spans="1:53" ht="18" customHeight="1">
      <c r="A26" s="97"/>
      <c r="B26" s="96"/>
      <c r="C26" s="96"/>
      <c r="D26" s="115"/>
      <c r="E26" s="113"/>
      <c r="F26" s="113"/>
      <c r="G26" s="113"/>
      <c r="H26" s="113"/>
      <c r="I26" s="113"/>
      <c r="J26" s="113"/>
      <c r="K26" s="114"/>
      <c r="L26" s="15" t="s">
        <v>111</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7"/>
    </row>
    <row r="27" spans="1:53" ht="18" customHeight="1">
      <c r="A27" s="97"/>
      <c r="B27" s="96"/>
      <c r="C27" s="96"/>
      <c r="D27" s="92" t="s">
        <v>9</v>
      </c>
      <c r="E27" s="93"/>
      <c r="F27" s="93"/>
      <c r="G27" s="93"/>
      <c r="H27" s="93"/>
      <c r="I27" s="93"/>
      <c r="J27" s="93"/>
      <c r="K27" s="94"/>
      <c r="L27" s="116" t="str">
        <f>IF(N27="","","令和")</f>
        <v/>
      </c>
      <c r="M27" s="111"/>
      <c r="N27" s="110"/>
      <c r="O27" s="110"/>
      <c r="P27" s="111" t="s">
        <v>3</v>
      </c>
      <c r="Q27" s="111"/>
      <c r="R27" s="110"/>
      <c r="S27" s="110"/>
      <c r="T27" s="111" t="s">
        <v>2</v>
      </c>
      <c r="U27" s="111"/>
      <c r="V27" s="110"/>
      <c r="W27" s="110"/>
      <c r="X27" s="111" t="s">
        <v>1</v>
      </c>
      <c r="Y27" s="111"/>
      <c r="Z27" s="112"/>
      <c r="AA27" s="112"/>
      <c r="AB27" s="112"/>
      <c r="AC27" s="112"/>
      <c r="AD27" s="21"/>
      <c r="AE27" s="21"/>
      <c r="AF27" s="21"/>
      <c r="AG27" s="21"/>
      <c r="AH27" s="21"/>
      <c r="AI27" s="21"/>
      <c r="AJ27" s="21"/>
      <c r="AK27" s="21"/>
      <c r="AL27" s="21"/>
      <c r="AM27" s="21"/>
      <c r="AN27" s="21"/>
      <c r="AO27" s="21"/>
      <c r="AP27" s="21"/>
      <c r="AQ27" s="21"/>
      <c r="AR27" s="21"/>
      <c r="AS27" s="21"/>
      <c r="AT27" s="21"/>
      <c r="AU27" s="21"/>
      <c r="AV27" s="22"/>
      <c r="AX27" s="46" t="str">
        <f>IF(OR($N$27="",$R$27=""),"",IF($R$27&lt;=3,$N$27-1,$N$27))</f>
        <v/>
      </c>
    </row>
    <row r="28" spans="1:53" ht="18" customHeight="1">
      <c r="A28" s="97"/>
      <c r="B28" s="96"/>
      <c r="C28" s="96"/>
      <c r="D28" s="92"/>
      <c r="E28" s="93"/>
      <c r="F28" s="93"/>
      <c r="G28" s="93"/>
      <c r="H28" s="93"/>
      <c r="I28" s="93"/>
      <c r="J28" s="93"/>
      <c r="K28" s="94"/>
      <c r="L28" s="23"/>
      <c r="M28" s="15"/>
      <c r="N28" s="15"/>
      <c r="O28" s="15"/>
      <c r="P28" s="15"/>
      <c r="Q28" s="15"/>
      <c r="R28" s="15"/>
      <c r="S28" s="15"/>
      <c r="T28" s="106"/>
      <c r="U28" s="107"/>
      <c r="V28" s="104" t="s">
        <v>49</v>
      </c>
      <c r="W28" s="104"/>
      <c r="X28" s="108"/>
      <c r="Y28" s="109"/>
      <c r="Z28" s="104" t="s">
        <v>50</v>
      </c>
      <c r="AA28" s="104"/>
      <c r="AB28" s="104" t="s">
        <v>46</v>
      </c>
      <c r="AC28" s="104"/>
      <c r="AD28" s="106"/>
      <c r="AE28" s="107"/>
      <c r="AF28" s="104" t="s">
        <v>49</v>
      </c>
      <c r="AG28" s="104"/>
      <c r="AH28" s="108"/>
      <c r="AI28" s="109"/>
      <c r="AJ28" s="104" t="s">
        <v>50</v>
      </c>
      <c r="AK28" s="104"/>
      <c r="AL28" s="15"/>
      <c r="AM28" s="15"/>
      <c r="AN28" s="15"/>
      <c r="AO28" s="15"/>
      <c r="AP28" s="16" t="s">
        <v>82</v>
      </c>
      <c r="AQ28" s="100"/>
      <c r="AR28" s="101"/>
      <c r="AS28" s="101"/>
      <c r="AT28" s="101"/>
      <c r="AU28" s="101"/>
      <c r="AV28" s="102"/>
    </row>
    <row r="29" spans="1:53" ht="18" customHeight="1">
      <c r="A29" s="97"/>
      <c r="B29" s="96"/>
      <c r="C29" s="96"/>
      <c r="D29" s="92"/>
      <c r="E29" s="93"/>
      <c r="F29" s="93"/>
      <c r="G29" s="93"/>
      <c r="H29" s="93"/>
      <c r="I29" s="93"/>
      <c r="J29" s="93"/>
      <c r="K29" s="94"/>
      <c r="L29" s="103" t="str">
        <f>IF(N29="","","令和")</f>
        <v/>
      </c>
      <c r="M29" s="104"/>
      <c r="N29" s="100"/>
      <c r="O29" s="100"/>
      <c r="P29" s="104" t="s">
        <v>3</v>
      </c>
      <c r="Q29" s="104"/>
      <c r="R29" s="100"/>
      <c r="S29" s="100"/>
      <c r="T29" s="104" t="s">
        <v>2</v>
      </c>
      <c r="U29" s="104"/>
      <c r="V29" s="100"/>
      <c r="W29" s="100"/>
      <c r="X29" s="104" t="s">
        <v>1</v>
      </c>
      <c r="Y29" s="104"/>
      <c r="Z29" s="105"/>
      <c r="AA29" s="105"/>
      <c r="AB29" s="105"/>
      <c r="AC29" s="105"/>
      <c r="AD29" s="15"/>
      <c r="AE29" s="15"/>
      <c r="AF29" s="15"/>
      <c r="AG29" s="15"/>
      <c r="AH29" s="15"/>
      <c r="AI29" s="15"/>
      <c r="AJ29" s="15"/>
      <c r="AK29" s="15"/>
      <c r="AL29" s="15"/>
      <c r="AM29" s="15"/>
      <c r="AN29" s="15"/>
      <c r="AO29" s="15"/>
      <c r="AP29" s="15"/>
      <c r="AQ29" s="15"/>
      <c r="AR29" s="15"/>
      <c r="AS29" s="15"/>
      <c r="AT29" s="15"/>
      <c r="AU29" s="15"/>
      <c r="AV29" s="17"/>
      <c r="AX29" s="46" t="str">
        <f>IF(OR($N$29="",$R$29=""),"",IF($R$29&lt;=3,$N$29-1,$N$29))</f>
        <v/>
      </c>
    </row>
    <row r="30" spans="1:53" ht="18" customHeight="1">
      <c r="A30" s="97"/>
      <c r="B30" s="96"/>
      <c r="C30" s="96"/>
      <c r="D30" s="92"/>
      <c r="E30" s="93"/>
      <c r="F30" s="93"/>
      <c r="G30" s="93"/>
      <c r="H30" s="93"/>
      <c r="I30" s="93"/>
      <c r="J30" s="93"/>
      <c r="K30" s="94"/>
      <c r="L30" s="24"/>
      <c r="M30" s="25"/>
      <c r="N30" s="25"/>
      <c r="O30" s="25"/>
      <c r="P30" s="25"/>
      <c r="Q30" s="25"/>
      <c r="R30" s="25"/>
      <c r="S30" s="25"/>
      <c r="T30" s="98"/>
      <c r="U30" s="99"/>
      <c r="V30" s="86" t="s">
        <v>49</v>
      </c>
      <c r="W30" s="86"/>
      <c r="X30" s="87"/>
      <c r="Y30" s="88"/>
      <c r="Z30" s="86" t="s">
        <v>50</v>
      </c>
      <c r="AA30" s="86"/>
      <c r="AB30" s="86" t="s">
        <v>46</v>
      </c>
      <c r="AC30" s="86"/>
      <c r="AD30" s="98"/>
      <c r="AE30" s="99"/>
      <c r="AF30" s="86" t="s">
        <v>49</v>
      </c>
      <c r="AG30" s="86"/>
      <c r="AH30" s="87"/>
      <c r="AI30" s="88"/>
      <c r="AJ30" s="86" t="s">
        <v>50</v>
      </c>
      <c r="AK30" s="86"/>
      <c r="AL30" s="25"/>
      <c r="AM30" s="25"/>
      <c r="AN30" s="25"/>
      <c r="AO30" s="25"/>
      <c r="AP30" s="26" t="s">
        <v>82</v>
      </c>
      <c r="AQ30" s="89"/>
      <c r="AR30" s="90"/>
      <c r="AS30" s="90"/>
      <c r="AT30" s="90"/>
      <c r="AU30" s="90"/>
      <c r="AV30" s="91"/>
    </row>
    <row r="31" spans="1:53" ht="18" customHeight="1">
      <c r="A31" s="77" t="s">
        <v>84</v>
      </c>
      <c r="B31" s="78"/>
      <c r="C31" s="78"/>
      <c r="D31" s="78"/>
      <c r="E31" s="78"/>
      <c r="F31" s="78"/>
      <c r="G31" s="78"/>
      <c r="H31" s="78"/>
      <c r="I31" s="78"/>
      <c r="J31" s="78"/>
      <c r="K31" s="79"/>
      <c r="L31" s="18" t="s">
        <v>83</v>
      </c>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20"/>
    </row>
    <row r="32" spans="1:53" ht="36" customHeight="1">
      <c r="A32" s="80"/>
      <c r="B32" s="81"/>
      <c r="C32" s="81"/>
      <c r="D32" s="81"/>
      <c r="E32" s="81"/>
      <c r="F32" s="81"/>
      <c r="G32" s="81"/>
      <c r="H32" s="81"/>
      <c r="I32" s="81"/>
      <c r="J32" s="81"/>
      <c r="K32" s="82"/>
      <c r="L32" s="83"/>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5"/>
    </row>
    <row r="33" spans="1:48" ht="33" customHeight="1">
      <c r="A33" s="124" t="s">
        <v>109</v>
      </c>
      <c r="B33" s="125"/>
      <c r="C33" s="125"/>
      <c r="D33" s="125"/>
      <c r="E33" s="125"/>
      <c r="F33" s="125"/>
      <c r="G33" s="125"/>
      <c r="H33" s="125"/>
      <c r="I33" s="125"/>
      <c r="J33" s="125"/>
      <c r="K33" s="126"/>
      <c r="L33" s="161"/>
      <c r="M33" s="162"/>
      <c r="N33" s="162"/>
      <c r="O33" s="162"/>
      <c r="P33" s="162"/>
      <c r="Q33" s="162"/>
      <c r="R33" s="162"/>
      <c r="S33" s="162"/>
      <c r="T33" s="162"/>
      <c r="U33" s="162"/>
      <c r="V33" s="162"/>
      <c r="W33" s="162"/>
      <c r="X33" s="162"/>
      <c r="Y33" s="162"/>
      <c r="Z33" s="162"/>
      <c r="AA33" s="162"/>
      <c r="AB33" s="162"/>
      <c r="AC33" s="162"/>
      <c r="AD33" s="162"/>
      <c r="AE33" s="162"/>
      <c r="AF33" s="162"/>
      <c r="AG33" s="163"/>
      <c r="AH33" s="163"/>
      <c r="AI33" s="163"/>
      <c r="AJ33" s="163"/>
      <c r="AK33" s="163"/>
      <c r="AL33" s="163"/>
      <c r="AM33" s="158" t="s">
        <v>88</v>
      </c>
      <c r="AN33" s="159"/>
      <c r="AO33" s="159"/>
      <c r="AP33" s="159"/>
      <c r="AQ33" s="159"/>
      <c r="AR33" s="159"/>
      <c r="AS33" s="160"/>
      <c r="AT33" s="164"/>
      <c r="AU33" s="165"/>
      <c r="AV33" s="166"/>
    </row>
    <row r="34" spans="1:48" ht="18" customHeight="1">
      <c r="A34" s="74" t="s">
        <v>110</v>
      </c>
    </row>
    <row r="35" spans="1:48" ht="10.5" customHeight="1">
      <c r="A35" s="27"/>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2"/>
    </row>
    <row r="36" spans="1:48" ht="18" customHeight="1">
      <c r="A36" s="28" t="s">
        <v>51</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30"/>
    </row>
    <row r="37" spans="1:48" ht="6" customHeight="1">
      <c r="A37" s="23"/>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7"/>
    </row>
    <row r="38" spans="1:48" ht="18" customHeight="1">
      <c r="A38" s="28" t="s">
        <v>85</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30"/>
    </row>
    <row r="39" spans="1:48" ht="6" customHeight="1">
      <c r="A39" s="23"/>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7"/>
    </row>
    <row r="40" spans="1:48" ht="27" customHeight="1">
      <c r="A40" s="23"/>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4"/>
      <c r="AF40" s="155"/>
      <c r="AG40" s="155"/>
      <c r="AH40" s="155"/>
      <c r="AI40" s="155"/>
      <c r="AJ40" s="155"/>
      <c r="AK40" s="155"/>
      <c r="AL40" s="155"/>
      <c r="AM40" s="155"/>
      <c r="AN40" s="155"/>
      <c r="AO40" s="155"/>
      <c r="AP40" s="155"/>
      <c r="AQ40" s="155"/>
      <c r="AR40" s="155"/>
      <c r="AS40" s="153" t="s">
        <v>52</v>
      </c>
      <c r="AT40" s="153"/>
      <c r="AU40" s="153"/>
      <c r="AV40" s="17"/>
    </row>
    <row r="41" spans="1:48" ht="10.5" customHeight="1">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31"/>
    </row>
  </sheetData>
  <sheetProtection algorithmName="SHA-512" hashValue="+4/b7g+SI7KGjnxgpK114pjhyI0kL8IxvLADWgSB0n3BRwM9vg/VmHm44R/mgCg3JjQj3hdkFbgpIOvc2uhUuA==" saltValue="HqcYX/ssU3mPjFN9aAkY+A==" spinCount="100000" sheet="1" scenarios="1" formatCells="0" formatColumns="0" formatRows="0" insertColumns="0" insertRows="0" deleteColumns="0" deleteRows="0"/>
  <mergeCells count="175">
    <mergeCell ref="AS40:AU40"/>
    <mergeCell ref="AE40:AR40"/>
    <mergeCell ref="AU3:AV3"/>
    <mergeCell ref="AS3:AT3"/>
    <mergeCell ref="AQ3:AR3"/>
    <mergeCell ref="AO3:AP3"/>
    <mergeCell ref="AM3:AN3"/>
    <mergeCell ref="AK3:AL3"/>
    <mergeCell ref="AH3:AJ3"/>
    <mergeCell ref="AF19:AG19"/>
    <mergeCell ref="AH19:AI19"/>
    <mergeCell ref="AH23:AI23"/>
    <mergeCell ref="AJ23:AK23"/>
    <mergeCell ref="AF20:AG20"/>
    <mergeCell ref="AH20:AI20"/>
    <mergeCell ref="AJ20:AK20"/>
    <mergeCell ref="AF21:AG21"/>
    <mergeCell ref="AH21:AI21"/>
    <mergeCell ref="AJ21:AK21"/>
    <mergeCell ref="AM33:AS33"/>
    <mergeCell ref="L33:AL33"/>
    <mergeCell ref="AT33:AV33"/>
    <mergeCell ref="AI17:AJ17"/>
    <mergeCell ref="AK17:AL17"/>
    <mergeCell ref="A33:K33"/>
    <mergeCell ref="A18:K18"/>
    <mergeCell ref="AE7:AV7"/>
    <mergeCell ref="AE8:AV8"/>
    <mergeCell ref="AE9:AV9"/>
    <mergeCell ref="AE10:AV10"/>
    <mergeCell ref="A16:K17"/>
    <mergeCell ref="AG14:AM14"/>
    <mergeCell ref="AG15:AM15"/>
    <mergeCell ref="A14:K14"/>
    <mergeCell ref="A15:K15"/>
    <mergeCell ref="AG16:AM16"/>
    <mergeCell ref="AN14:AV14"/>
    <mergeCell ref="L14:AF14"/>
    <mergeCell ref="L15:AF15"/>
    <mergeCell ref="L16:R16"/>
    <mergeCell ref="L17:R17"/>
    <mergeCell ref="S16:AF16"/>
    <mergeCell ref="AN16:AV16"/>
    <mergeCell ref="AN15:AV15"/>
    <mergeCell ref="S17:T17"/>
    <mergeCell ref="AS17:AT17"/>
    <mergeCell ref="AU17:AV17"/>
    <mergeCell ref="AG17:AH17"/>
    <mergeCell ref="AM17:AN17"/>
    <mergeCell ref="AO17:AP17"/>
    <mergeCell ref="AQ17:AR17"/>
    <mergeCell ref="U17:V17"/>
    <mergeCell ref="W17:X17"/>
    <mergeCell ref="Y17:Z17"/>
    <mergeCell ref="AA17:AB17"/>
    <mergeCell ref="AC17:AD17"/>
    <mergeCell ref="AE17:AF17"/>
    <mergeCell ref="X19:Y19"/>
    <mergeCell ref="Z19:AA19"/>
    <mergeCell ref="AB19:AC19"/>
    <mergeCell ref="AB21:AC21"/>
    <mergeCell ref="AB22:AC22"/>
    <mergeCell ref="L18:AD18"/>
    <mergeCell ref="AE18:AV18"/>
    <mergeCell ref="L19:M19"/>
    <mergeCell ref="N19:O19"/>
    <mergeCell ref="P19:Q19"/>
    <mergeCell ref="R19:S19"/>
    <mergeCell ref="T19:U19"/>
    <mergeCell ref="V19:W19"/>
    <mergeCell ref="AJ19:AK19"/>
    <mergeCell ref="AL19:AM19"/>
    <mergeCell ref="AN19:AO19"/>
    <mergeCell ref="AD19:AE19"/>
    <mergeCell ref="L20:N20"/>
    <mergeCell ref="L21:N21"/>
    <mergeCell ref="L22:N22"/>
    <mergeCell ref="AQ20:AV20"/>
    <mergeCell ref="AQ21:AV21"/>
    <mergeCell ref="AQ22:AV22"/>
    <mergeCell ref="AF22:AG22"/>
    <mergeCell ref="O23:R23"/>
    <mergeCell ref="O24:R24"/>
    <mergeCell ref="T20:U20"/>
    <mergeCell ref="T21:U21"/>
    <mergeCell ref="T22:U22"/>
    <mergeCell ref="T23:U23"/>
    <mergeCell ref="T24:U24"/>
    <mergeCell ref="O20:R20"/>
    <mergeCell ref="O21:R21"/>
    <mergeCell ref="O22:R22"/>
    <mergeCell ref="Z23:AA23"/>
    <mergeCell ref="Z24:AA24"/>
    <mergeCell ref="Z25:AA25"/>
    <mergeCell ref="AD21:AE21"/>
    <mergeCell ref="X20:Y20"/>
    <mergeCell ref="X21:Y21"/>
    <mergeCell ref="X22:Y22"/>
    <mergeCell ref="AB20:AC20"/>
    <mergeCell ref="T25:U25"/>
    <mergeCell ref="V20:W20"/>
    <mergeCell ref="V21:W21"/>
    <mergeCell ref="V22:W22"/>
    <mergeCell ref="V23:W23"/>
    <mergeCell ref="V24:W24"/>
    <mergeCell ref="V25:W25"/>
    <mergeCell ref="Z20:AA20"/>
    <mergeCell ref="Z21:AA21"/>
    <mergeCell ref="Z22:AA22"/>
    <mergeCell ref="AQ23:AV23"/>
    <mergeCell ref="AQ24:AV24"/>
    <mergeCell ref="AQ25:AV25"/>
    <mergeCell ref="AF24:AG24"/>
    <mergeCell ref="AH24:AI24"/>
    <mergeCell ref="AJ24:AK24"/>
    <mergeCell ref="AF25:AG25"/>
    <mergeCell ref="AH25:AI25"/>
    <mergeCell ref="AJ25:AK25"/>
    <mergeCell ref="AH22:AI22"/>
    <mergeCell ref="AJ22:AK22"/>
    <mergeCell ref="AF23:AG23"/>
    <mergeCell ref="AJ28:AK28"/>
    <mergeCell ref="V27:W27"/>
    <mergeCell ref="X27:Y27"/>
    <mergeCell ref="Z27:AC27"/>
    <mergeCell ref="D19:K26"/>
    <mergeCell ref="L27:M27"/>
    <mergeCell ref="N27:O27"/>
    <mergeCell ref="P27:Q27"/>
    <mergeCell ref="R27:S27"/>
    <mergeCell ref="T27:U27"/>
    <mergeCell ref="AD25:AE25"/>
    <mergeCell ref="AD23:AE23"/>
    <mergeCell ref="AB23:AC23"/>
    <mergeCell ref="AB24:AC24"/>
    <mergeCell ref="AB25:AC25"/>
    <mergeCell ref="AD20:AE20"/>
    <mergeCell ref="AD22:AE22"/>
    <mergeCell ref="AD24:AE24"/>
    <mergeCell ref="X23:Y23"/>
    <mergeCell ref="X24:Y24"/>
    <mergeCell ref="X25:Y25"/>
    <mergeCell ref="Z29:AC29"/>
    <mergeCell ref="T28:U28"/>
    <mergeCell ref="V28:W28"/>
    <mergeCell ref="X28:Y28"/>
    <mergeCell ref="Z28:AA28"/>
    <mergeCell ref="AB28:AC28"/>
    <mergeCell ref="AD28:AE28"/>
    <mergeCell ref="AF28:AG28"/>
    <mergeCell ref="AH28:AI28"/>
    <mergeCell ref="L23:N23"/>
    <mergeCell ref="L24:N24"/>
    <mergeCell ref="A31:K32"/>
    <mergeCell ref="L32:AV32"/>
    <mergeCell ref="AF30:AG30"/>
    <mergeCell ref="AH30:AI30"/>
    <mergeCell ref="AJ30:AK30"/>
    <mergeCell ref="AQ30:AV30"/>
    <mergeCell ref="D27:K30"/>
    <mergeCell ref="A19:C30"/>
    <mergeCell ref="T30:U30"/>
    <mergeCell ref="V30:W30"/>
    <mergeCell ref="X30:Y30"/>
    <mergeCell ref="Z30:AA30"/>
    <mergeCell ref="AB30:AC30"/>
    <mergeCell ref="AD30:AE30"/>
    <mergeCell ref="AQ28:AV28"/>
    <mergeCell ref="L29:M29"/>
    <mergeCell ref="N29:O29"/>
    <mergeCell ref="P29:Q29"/>
    <mergeCell ref="R29:S29"/>
    <mergeCell ref="T29:U29"/>
    <mergeCell ref="V29:W29"/>
    <mergeCell ref="X29:Y29"/>
  </mergeCells>
  <phoneticPr fontId="2"/>
  <conditionalFormatting sqref="L20:N24">
    <cfRule type="expression" dxfId="51" priority="2">
      <formula>L20=""</formula>
    </cfRule>
  </conditionalFormatting>
  <conditionalFormatting sqref="L18:AD18">
    <cfRule type="expression" dxfId="50" priority="48">
      <formula>$L$18=""</formula>
    </cfRule>
  </conditionalFormatting>
  <conditionalFormatting sqref="L14:AF15">
    <cfRule type="expression" dxfId="49" priority="55">
      <formula>L14=""</formula>
    </cfRule>
  </conditionalFormatting>
  <conditionalFormatting sqref="L33:AF33">
    <cfRule type="expression" dxfId="48" priority="11">
      <formula>L33=""</formula>
    </cfRule>
  </conditionalFormatting>
  <conditionalFormatting sqref="L32:AV32">
    <cfRule type="expression" dxfId="47" priority="13">
      <formula>$L32=""</formula>
    </cfRule>
  </conditionalFormatting>
  <conditionalFormatting sqref="N19:O19">
    <cfRule type="expression" dxfId="46" priority="38">
      <formula>$N19=""</formula>
    </cfRule>
  </conditionalFormatting>
  <conditionalFormatting sqref="N27:O27">
    <cfRule type="expression" dxfId="45" priority="31">
      <formula>$N27=""</formula>
    </cfRule>
  </conditionalFormatting>
  <conditionalFormatting sqref="N29:O29">
    <cfRule type="expression" dxfId="44" priority="22">
      <formula>$N29=""</formula>
    </cfRule>
  </conditionalFormatting>
  <conditionalFormatting sqref="O20:R24">
    <cfRule type="expression" dxfId="43" priority="45">
      <formula>$O20=""</formula>
    </cfRule>
  </conditionalFormatting>
  <conditionalFormatting sqref="R19:S19">
    <cfRule type="expression" dxfId="42" priority="37">
      <formula>$R19=""</formula>
    </cfRule>
  </conditionalFormatting>
  <conditionalFormatting sqref="R27:S27">
    <cfRule type="expression" dxfId="41" priority="30">
      <formula>$R27=""</formula>
    </cfRule>
  </conditionalFormatting>
  <conditionalFormatting sqref="R29:S29">
    <cfRule type="expression" dxfId="40" priority="21">
      <formula>$R29=""</formula>
    </cfRule>
  </conditionalFormatting>
  <conditionalFormatting sqref="S16:AF16">
    <cfRule type="expression" dxfId="39" priority="54">
      <formula>S16=""</formula>
    </cfRule>
  </conditionalFormatting>
  <conditionalFormatting sqref="T20:U25">
    <cfRule type="expression" dxfId="38" priority="44">
      <formula>$T20=""</formula>
    </cfRule>
  </conditionalFormatting>
  <conditionalFormatting sqref="T28:U28">
    <cfRule type="expression" dxfId="37" priority="27">
      <formula>$T28=""</formula>
    </cfRule>
  </conditionalFormatting>
  <conditionalFormatting sqref="T30:U30">
    <cfRule type="expression" dxfId="36" priority="18">
      <formula>$T30=""</formula>
    </cfRule>
  </conditionalFormatting>
  <conditionalFormatting sqref="U17:V17">
    <cfRule type="expression" dxfId="35" priority="8">
      <formula>U17=""</formula>
    </cfRule>
  </conditionalFormatting>
  <conditionalFormatting sqref="V19:W19">
    <cfRule type="expression" dxfId="34" priority="36">
      <formula>$V19=""</formula>
    </cfRule>
  </conditionalFormatting>
  <conditionalFormatting sqref="V27:W27">
    <cfRule type="expression" dxfId="33" priority="29">
      <formula>$V27=""</formula>
    </cfRule>
  </conditionalFormatting>
  <conditionalFormatting sqref="V29:W29">
    <cfRule type="expression" dxfId="32" priority="20">
      <formula>$V29=""</formula>
    </cfRule>
  </conditionalFormatting>
  <conditionalFormatting sqref="X20:Y25">
    <cfRule type="expression" dxfId="31" priority="42">
      <formula>$X20=""</formula>
    </cfRule>
  </conditionalFormatting>
  <conditionalFormatting sqref="X28:Y28">
    <cfRule type="expression" dxfId="30" priority="26">
      <formula>$X28=""</formula>
    </cfRule>
  </conditionalFormatting>
  <conditionalFormatting sqref="X30:Y30">
    <cfRule type="expression" dxfId="29" priority="17">
      <formula>$X30=""</formula>
    </cfRule>
  </conditionalFormatting>
  <conditionalFormatting sqref="Y17:Z17">
    <cfRule type="expression" dxfId="28" priority="7">
      <formula>Y17=""</formula>
    </cfRule>
  </conditionalFormatting>
  <conditionalFormatting sqref="Z27:AC27">
    <cfRule type="expression" dxfId="27" priority="28">
      <formula>$O27=""</formula>
    </cfRule>
  </conditionalFormatting>
  <conditionalFormatting sqref="Z29:AC29">
    <cfRule type="expression" dxfId="26" priority="19">
      <formula>$O29=""</formula>
    </cfRule>
  </conditionalFormatting>
  <conditionalFormatting sqref="AC17:AD17">
    <cfRule type="expression" dxfId="25" priority="6">
      <formula>AC17=""</formula>
    </cfRule>
  </conditionalFormatting>
  <conditionalFormatting sqref="AD19:AE25">
    <cfRule type="expression" dxfId="24" priority="35">
      <formula>$AD19=""</formula>
    </cfRule>
  </conditionalFormatting>
  <conditionalFormatting sqref="AD28:AE28">
    <cfRule type="expression" dxfId="23" priority="24">
      <formula>$AD28=""</formula>
    </cfRule>
  </conditionalFormatting>
  <conditionalFormatting sqref="AD30:AE30">
    <cfRule type="expression" dxfId="22" priority="15">
      <formula>$AD30=""</formula>
    </cfRule>
  </conditionalFormatting>
  <conditionalFormatting sqref="AE7:AS10">
    <cfRule type="expression" dxfId="21" priority="57">
      <formula>AE7=""</formula>
    </cfRule>
  </conditionalFormatting>
  <conditionalFormatting sqref="AE18:AV18">
    <cfRule type="expression" dxfId="20" priority="47">
      <formula>$AE$18=""</formula>
    </cfRule>
  </conditionalFormatting>
  <conditionalFormatting sqref="AH19:AI25">
    <cfRule type="expression" dxfId="19" priority="1">
      <formula>$AH19=""</formula>
    </cfRule>
  </conditionalFormatting>
  <conditionalFormatting sqref="AH28:AI28">
    <cfRule type="expression" dxfId="18" priority="25">
      <formula>$X28=""</formula>
    </cfRule>
  </conditionalFormatting>
  <conditionalFormatting sqref="AH30:AI30">
    <cfRule type="expression" dxfId="17" priority="16">
      <formula>$X30=""</formula>
    </cfRule>
  </conditionalFormatting>
  <conditionalFormatting sqref="AK3:AL3">
    <cfRule type="expression" dxfId="16" priority="60">
      <formula>AK3=""</formula>
    </cfRule>
  </conditionalFormatting>
  <conditionalFormatting sqref="AK17:AL17">
    <cfRule type="expression" dxfId="15" priority="5">
      <formula>AK17=""</formula>
    </cfRule>
  </conditionalFormatting>
  <conditionalFormatting sqref="AL19:AM19">
    <cfRule type="expression" dxfId="14" priority="33">
      <formula>$AL19=""</formula>
    </cfRule>
  </conditionalFormatting>
  <conditionalFormatting sqref="AN14:AV16">
    <cfRule type="expression" dxfId="13" priority="52">
      <formula>AN14=""</formula>
    </cfRule>
  </conditionalFormatting>
  <conditionalFormatting sqref="AO3:AP3">
    <cfRule type="expression" dxfId="12" priority="59">
      <formula>AO3=""</formula>
    </cfRule>
  </conditionalFormatting>
  <conditionalFormatting sqref="AO17:AP17">
    <cfRule type="expression" dxfId="11" priority="4">
      <formula>AO17=""</formula>
    </cfRule>
  </conditionalFormatting>
  <conditionalFormatting sqref="AQ20:AV25">
    <cfRule type="expression" dxfId="10" priority="32">
      <formula>$AQ20=""</formula>
    </cfRule>
  </conditionalFormatting>
  <conditionalFormatting sqref="AQ28:AV28">
    <cfRule type="expression" dxfId="9" priority="23">
      <formula>$AQ28=""</formula>
    </cfRule>
  </conditionalFormatting>
  <conditionalFormatting sqref="AQ30:AV30">
    <cfRule type="expression" dxfId="8" priority="14">
      <formula>$AQ30=""</formula>
    </cfRule>
  </conditionalFormatting>
  <conditionalFormatting sqref="AS3:AT3">
    <cfRule type="expression" dxfId="7" priority="58">
      <formula>AS3=""</formula>
    </cfRule>
  </conditionalFormatting>
  <conditionalFormatting sqref="AS17:AT17">
    <cfRule type="expression" dxfId="6" priority="3">
      <formula>AS17=""</formula>
    </cfRule>
  </conditionalFormatting>
  <conditionalFormatting sqref="AT33:AV33">
    <cfRule type="expression" dxfId="5" priority="10">
      <formula>AT33=""</formula>
    </cfRule>
  </conditionalFormatting>
  <dataValidations count="6">
    <dataValidation imeMode="off" allowBlank="1" showInputMessage="1" showErrorMessage="1" sqref="AK3:AL3 AO3:AP3 AS3:AT3 AE9:AV10 AN15:AV16 U17:V17 Y17:Z17 AC17:AD17 AK17:AL17 AO17:AP17 AS17:AT17 X20:Y25 T20:U25 N19:O19 R19:S19 V19:W19 AD19:AE25 AH19:AI25 N27:O27 R27:S27 V27:W27 X28:Y28 T28:U28 AD28:AE28 AH28:AI28 N29:O29 R29:S29 V29:W29 X30:Y30 T30:U30 AD30:AE30 AH30:AI30" xr:uid="{D28A3FAC-CEB9-4C35-BB58-9F7639C3E3F5}"/>
    <dataValidation imeMode="hiragana" allowBlank="1" showInputMessage="1" showErrorMessage="1" sqref="AE7:AV8 S16:AF16 L14:AF15 L32:AV32" xr:uid="{08648652-3025-4382-989D-D0622B9E36EB}"/>
    <dataValidation type="list" imeMode="hiragana" allowBlank="1" showInputMessage="1" showErrorMessage="1" sqref="AN14:AV14" xr:uid="{7ED1B161-56EC-4850-B483-27B68FF8AFB7}">
      <formula1>"該当する,該当しない"</formula1>
    </dataValidation>
    <dataValidation type="list" imeMode="hiragana" allowBlank="1" showInputMessage="1" showErrorMessage="1" sqref="AE18:AV18" xr:uid="{411C0BDF-48AB-4E2F-9530-A27D0C5B9C2A}">
      <formula1>INDIRECT($L$18)</formula1>
    </dataValidation>
    <dataValidation type="list" imeMode="hiragana" allowBlank="1" showInputMessage="1" showErrorMessage="1" sqref="AQ30:AV30 AQ28:AV28" xr:uid="{BD23450F-10AF-41BF-A3AE-CC91B3B033E1}">
      <formula1>INDIRECT($AE$18)</formula1>
    </dataValidation>
    <dataValidation type="list" errorStyle="warning" imeMode="hiragana" allowBlank="1" showInputMessage="1" showErrorMessage="1" error="入力値は正しいですか。" sqref="AQ20:AV25" xr:uid="{EF2D37EF-D463-43AD-A6B3-561F3DA9C5CB}">
      <formula1>INDIRECT($AE$18)</formula1>
    </dataValidation>
  </dataValidations>
  <printOptions horizontalCentered="1"/>
  <pageMargins left="0.78740157480314965" right="0.78740157480314965" top="0.78740157480314965" bottom="0.19685039370078741" header="0.39370078740157483" footer="0.19685039370078741"/>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4">
        <x14:dataValidation type="list" imeMode="hiragana" allowBlank="1" showInputMessage="1" showErrorMessage="1" xr:uid="{E084E9BE-1EAB-48EF-9917-113AB9679128}">
          <x14:formula1>
            <xm:f>【学校・施設等】!$A$1:$AF$1</xm:f>
          </x14:formula1>
          <xm:sqref>L18:AD18 AE40:AR40</xm:sqref>
        </x14:dataValidation>
        <x14:dataValidation type="list" imeMode="hiragana" allowBlank="1" showInputMessage="1" showErrorMessage="1" xr:uid="{0CC11765-94D9-45A7-AAB5-FEE33FA1029B}">
          <x14:formula1>
            <xm:f>【学校・施設等】!$A$19:$G$19</xm:f>
          </x14:formula1>
          <xm:sqref>O20:R24 Z27:AC27 Z29:AC29</xm:sqref>
        </x14:dataValidation>
        <x14:dataValidation type="list" imeMode="off" allowBlank="1" showInputMessage="1" showErrorMessage="1" xr:uid="{02D66371-D96C-44C9-897B-6C0D3D652E76}">
          <x14:formula1>
            <xm:f>【学校・施設等】!$A$21:$I$21</xm:f>
          </x14:formula1>
          <xm:sqref>AT33:AV33</xm:sqref>
        </x14:dataValidation>
        <x14:dataValidation type="list" errorStyle="warning" allowBlank="1" showInputMessage="1" showErrorMessage="1" error="入力に間違いはありませんか。" xr:uid="{1B383375-3E75-4C1B-A32C-5B15DBA73647}">
          <x14:formula1>
            <xm:f>【学校・施設等】!$A$18</xm:f>
          </x14:formula1>
          <xm:sqref>L20:N24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33C9-6C68-4EC2-85D0-5B5095D40E46}">
  <sheetPr codeName="Sheet7">
    <tabColor rgb="FF0000CC"/>
  </sheetPr>
  <dimension ref="A1:T105"/>
  <sheetViews>
    <sheetView showGridLines="0" workbookViewId="0">
      <selection activeCell="B6" sqref="B6"/>
    </sheetView>
  </sheetViews>
  <sheetFormatPr defaultColWidth="1.625" defaultRowHeight="24" customHeight="1"/>
  <cols>
    <col min="1" max="1" width="3.875" style="34" customWidth="1"/>
    <col min="2" max="2" width="13.375" style="34" customWidth="1"/>
    <col min="3" max="3" width="8.375" style="34" customWidth="1"/>
    <col min="4" max="4" width="4.625" style="34" customWidth="1"/>
    <col min="5" max="6" width="27.125" style="34" customWidth="1"/>
    <col min="7" max="7" width="1.625" style="34" customWidth="1"/>
    <col min="8" max="9" width="1.625" style="68" hidden="1" customWidth="1"/>
    <col min="10" max="10" width="1.625" style="68"/>
    <col min="11" max="12" width="1.625" style="34" customWidth="1"/>
    <col min="13" max="16384" width="1.625" style="34"/>
  </cols>
  <sheetData>
    <row r="1" spans="1:20" s="2" customFormat="1" ht="27" customHeight="1">
      <c r="A1" s="5" t="s">
        <v>87</v>
      </c>
      <c r="B1" s="6"/>
      <c r="C1" s="6"/>
      <c r="D1" s="6"/>
      <c r="E1" s="6"/>
      <c r="F1" s="6"/>
      <c r="H1" s="46" t="str">
        <f>【利用登録兼利用申請書】!$AX$3</f>
        <v>　年度</v>
      </c>
      <c r="I1" s="46"/>
      <c r="J1" s="46"/>
      <c r="L1" s="2" t="str">
        <f>IF(MAX($A$6:$A$105)=0,"",MAX($A$6:$A$105))</f>
        <v/>
      </c>
    </row>
    <row r="2" spans="1:20" s="2" customFormat="1" ht="12" customHeight="1">
      <c r="H2" s="68"/>
      <c r="I2" s="46"/>
      <c r="J2" s="46"/>
    </row>
    <row r="3" spans="1:20" ht="24" customHeight="1">
      <c r="E3" s="38" t="s">
        <v>100</v>
      </c>
      <c r="F3" s="37" t="str">
        <f>IF(【利用登録兼利用申請書】!$L$14="","",【利用登録兼利用申請書】!$L$14)</f>
        <v/>
      </c>
      <c r="H3" s="67" t="str">
        <f>IF(【利用登録兼利用申請書】!$AX$3="　年度","",DATEVALUE("R"&amp;ASC(MID(【利用登録兼利用申請書】!$AX$3,3,FIND("年",【利用登録兼利用申請書】!$AX$3)-3))&amp;".4.2"))</f>
        <v/>
      </c>
      <c r="K3" s="35"/>
      <c r="T3" s="71"/>
    </row>
    <row r="4" spans="1:20" ht="12" customHeight="1">
      <c r="E4" s="36"/>
      <c r="F4" s="37"/>
      <c r="H4" s="70"/>
    </row>
    <row r="5" spans="1:20" ht="25.5" customHeight="1">
      <c r="A5" s="73"/>
      <c r="B5" s="40" t="s">
        <v>97</v>
      </c>
      <c r="C5" s="41" t="s">
        <v>99</v>
      </c>
      <c r="D5" s="41" t="s">
        <v>98</v>
      </c>
      <c r="E5" s="40" t="s">
        <v>102</v>
      </c>
      <c r="F5" s="42" t="s">
        <v>101</v>
      </c>
      <c r="H5" s="68">
        <f>IF(MAX($G$6:$G$105)=0,30,MAX($G$6:$G$105))</f>
        <v>30</v>
      </c>
    </row>
    <row r="6" spans="1:20" ht="25.5" customHeight="1">
      <c r="A6" s="39" t="str">
        <f>IF($B6="","",ROW()-5)</f>
        <v/>
      </c>
      <c r="B6" s="43"/>
      <c r="C6" s="44"/>
      <c r="D6" s="72" t="str">
        <f>IF(OR($C6="",$H$3=""),"",DATEDIF($C6,$H$3,"Y"))</f>
        <v/>
      </c>
      <c r="E6" s="45"/>
      <c r="F6" s="43"/>
      <c r="H6" s="69" t="str">
        <f>IF($E6="","",IF(MID($E6,FIND("市",$E6)-2,3)="小松市",1,2))</f>
        <v/>
      </c>
      <c r="I6" s="69" t="str">
        <f>IF($F6="","",IF(MID($F6,FIND("市",$F6)-2,3)="小松市",1,2))</f>
        <v/>
      </c>
      <c r="J6" s="69" t="str">
        <f>IF($H6=2,"← 小松市在住ではありません。住所(勤務先・通学先)を入力してください。","")</f>
        <v/>
      </c>
    </row>
    <row r="7" spans="1:20" ht="25.5" customHeight="1">
      <c r="A7" s="39" t="str">
        <f t="shared" ref="A7:A70" si="0">IF($B7="","",ROW()-5)</f>
        <v/>
      </c>
      <c r="B7" s="43"/>
      <c r="C7" s="44"/>
      <c r="D7" s="72" t="str">
        <f t="shared" ref="D7:D70" si="1">IF(OR($C7="",$H$3=""),"",DATEDIF($C7,$H$3,"Y"))</f>
        <v/>
      </c>
      <c r="E7" s="45"/>
      <c r="F7" s="43"/>
      <c r="H7" s="68" t="str">
        <f t="shared" ref="H7:H70" si="2">IF($E7="","",IF(MID($E7,FIND("市",$E7)-2,3)="小松市",1,2))</f>
        <v/>
      </c>
      <c r="I7" s="68" t="str">
        <f t="shared" ref="I7:I70" si="3">IF($F7="","",IF(MID($F7,FIND("市",$F7)-2,3)="小松市",1,2))</f>
        <v/>
      </c>
      <c r="J7" s="69" t="str">
        <f t="shared" ref="J7:J70" si="4">IF($H7=2,"← 小松市在住ではありません。住所(勤務先・通学先)を入力してください。","")</f>
        <v/>
      </c>
    </row>
    <row r="8" spans="1:20" ht="25.5" customHeight="1">
      <c r="A8" s="39" t="str">
        <f t="shared" si="0"/>
        <v/>
      </c>
      <c r="B8" s="43"/>
      <c r="C8" s="44"/>
      <c r="D8" s="72" t="str">
        <f t="shared" si="1"/>
        <v/>
      </c>
      <c r="E8" s="45"/>
      <c r="F8" s="43"/>
      <c r="H8" s="68" t="str">
        <f t="shared" si="2"/>
        <v/>
      </c>
      <c r="I8" s="68" t="str">
        <f t="shared" si="3"/>
        <v/>
      </c>
      <c r="J8" s="69" t="str">
        <f t="shared" si="4"/>
        <v/>
      </c>
    </row>
    <row r="9" spans="1:20" ht="25.5" customHeight="1">
      <c r="A9" s="39" t="str">
        <f t="shared" si="0"/>
        <v/>
      </c>
      <c r="B9" s="43"/>
      <c r="C9" s="44"/>
      <c r="D9" s="72" t="str">
        <f t="shared" si="1"/>
        <v/>
      </c>
      <c r="E9" s="45"/>
      <c r="F9" s="43"/>
      <c r="H9" s="68" t="str">
        <f t="shared" si="2"/>
        <v/>
      </c>
      <c r="I9" s="68" t="str">
        <f t="shared" si="3"/>
        <v/>
      </c>
      <c r="J9" s="69" t="str">
        <f t="shared" si="4"/>
        <v/>
      </c>
    </row>
    <row r="10" spans="1:20" ht="25.5" customHeight="1">
      <c r="A10" s="39" t="str">
        <f t="shared" si="0"/>
        <v/>
      </c>
      <c r="B10" s="43"/>
      <c r="C10" s="44"/>
      <c r="D10" s="72" t="str">
        <f t="shared" si="1"/>
        <v/>
      </c>
      <c r="E10" s="45"/>
      <c r="F10" s="43"/>
      <c r="H10" s="68" t="str">
        <f t="shared" si="2"/>
        <v/>
      </c>
      <c r="I10" s="68" t="str">
        <f t="shared" si="3"/>
        <v/>
      </c>
      <c r="J10" s="69" t="str">
        <f t="shared" si="4"/>
        <v/>
      </c>
    </row>
    <row r="11" spans="1:20" ht="25.5" customHeight="1">
      <c r="A11" s="39" t="str">
        <f t="shared" si="0"/>
        <v/>
      </c>
      <c r="B11" s="43"/>
      <c r="C11" s="44"/>
      <c r="D11" s="72" t="str">
        <f t="shared" si="1"/>
        <v/>
      </c>
      <c r="E11" s="45"/>
      <c r="F11" s="43"/>
      <c r="H11" s="68" t="str">
        <f t="shared" si="2"/>
        <v/>
      </c>
      <c r="I11" s="68" t="str">
        <f t="shared" si="3"/>
        <v/>
      </c>
      <c r="J11" s="69" t="str">
        <f t="shared" si="4"/>
        <v/>
      </c>
    </row>
    <row r="12" spans="1:20" ht="25.5" customHeight="1">
      <c r="A12" s="39" t="str">
        <f t="shared" si="0"/>
        <v/>
      </c>
      <c r="B12" s="43"/>
      <c r="C12" s="44"/>
      <c r="D12" s="72" t="str">
        <f t="shared" si="1"/>
        <v/>
      </c>
      <c r="E12" s="45"/>
      <c r="F12" s="43"/>
      <c r="H12" s="68" t="str">
        <f t="shared" si="2"/>
        <v/>
      </c>
      <c r="I12" s="68" t="str">
        <f t="shared" si="3"/>
        <v/>
      </c>
      <c r="J12" s="69" t="str">
        <f t="shared" si="4"/>
        <v/>
      </c>
    </row>
    <row r="13" spans="1:20" ht="25.5" customHeight="1">
      <c r="A13" s="39" t="str">
        <f t="shared" si="0"/>
        <v/>
      </c>
      <c r="B13" s="43"/>
      <c r="C13" s="44"/>
      <c r="D13" s="72" t="str">
        <f t="shared" si="1"/>
        <v/>
      </c>
      <c r="E13" s="45"/>
      <c r="F13" s="43"/>
      <c r="H13" s="68" t="str">
        <f t="shared" si="2"/>
        <v/>
      </c>
      <c r="I13" s="68" t="str">
        <f t="shared" si="3"/>
        <v/>
      </c>
      <c r="J13" s="69" t="str">
        <f t="shared" si="4"/>
        <v/>
      </c>
    </row>
    <row r="14" spans="1:20" ht="25.5" customHeight="1">
      <c r="A14" s="39" t="str">
        <f t="shared" si="0"/>
        <v/>
      </c>
      <c r="B14" s="43"/>
      <c r="C14" s="44"/>
      <c r="D14" s="72" t="str">
        <f t="shared" si="1"/>
        <v/>
      </c>
      <c r="E14" s="45"/>
      <c r="F14" s="43"/>
      <c r="H14" s="68" t="str">
        <f t="shared" si="2"/>
        <v/>
      </c>
      <c r="I14" s="68" t="str">
        <f t="shared" si="3"/>
        <v/>
      </c>
      <c r="J14" s="69" t="str">
        <f t="shared" si="4"/>
        <v/>
      </c>
    </row>
    <row r="15" spans="1:20" ht="25.5" customHeight="1">
      <c r="A15" s="39" t="str">
        <f t="shared" si="0"/>
        <v/>
      </c>
      <c r="B15" s="43"/>
      <c r="C15" s="44"/>
      <c r="D15" s="72" t="str">
        <f t="shared" si="1"/>
        <v/>
      </c>
      <c r="E15" s="45"/>
      <c r="F15" s="43"/>
      <c r="H15" s="68" t="str">
        <f t="shared" si="2"/>
        <v/>
      </c>
      <c r="I15" s="68" t="str">
        <f t="shared" si="3"/>
        <v/>
      </c>
      <c r="J15" s="69" t="str">
        <f t="shared" si="4"/>
        <v/>
      </c>
    </row>
    <row r="16" spans="1:20" ht="25.5" customHeight="1">
      <c r="A16" s="39" t="str">
        <f t="shared" si="0"/>
        <v/>
      </c>
      <c r="B16" s="43"/>
      <c r="C16" s="44"/>
      <c r="D16" s="72" t="str">
        <f t="shared" si="1"/>
        <v/>
      </c>
      <c r="E16" s="45"/>
      <c r="F16" s="43"/>
      <c r="H16" s="68" t="str">
        <f t="shared" si="2"/>
        <v/>
      </c>
      <c r="I16" s="68" t="str">
        <f t="shared" si="3"/>
        <v/>
      </c>
      <c r="J16" s="69" t="str">
        <f t="shared" si="4"/>
        <v/>
      </c>
    </row>
    <row r="17" spans="1:10" ht="25.5" customHeight="1">
      <c r="A17" s="39" t="str">
        <f t="shared" si="0"/>
        <v/>
      </c>
      <c r="B17" s="43"/>
      <c r="C17" s="44"/>
      <c r="D17" s="72" t="str">
        <f t="shared" si="1"/>
        <v/>
      </c>
      <c r="E17" s="45"/>
      <c r="F17" s="43"/>
      <c r="H17" s="68" t="str">
        <f t="shared" si="2"/>
        <v/>
      </c>
      <c r="I17" s="68" t="str">
        <f t="shared" si="3"/>
        <v/>
      </c>
      <c r="J17" s="69" t="str">
        <f t="shared" si="4"/>
        <v/>
      </c>
    </row>
    <row r="18" spans="1:10" ht="25.5" customHeight="1">
      <c r="A18" s="39" t="str">
        <f t="shared" si="0"/>
        <v/>
      </c>
      <c r="B18" s="43"/>
      <c r="C18" s="44"/>
      <c r="D18" s="72" t="str">
        <f t="shared" si="1"/>
        <v/>
      </c>
      <c r="E18" s="45"/>
      <c r="F18" s="43"/>
      <c r="H18" s="68" t="str">
        <f t="shared" si="2"/>
        <v/>
      </c>
      <c r="I18" s="68" t="str">
        <f t="shared" si="3"/>
        <v/>
      </c>
      <c r="J18" s="69" t="str">
        <f t="shared" si="4"/>
        <v/>
      </c>
    </row>
    <row r="19" spans="1:10" ht="25.5" customHeight="1">
      <c r="A19" s="39" t="str">
        <f t="shared" si="0"/>
        <v/>
      </c>
      <c r="B19" s="43"/>
      <c r="C19" s="44"/>
      <c r="D19" s="72" t="str">
        <f t="shared" si="1"/>
        <v/>
      </c>
      <c r="E19" s="45"/>
      <c r="F19" s="43"/>
      <c r="H19" s="68" t="str">
        <f t="shared" si="2"/>
        <v/>
      </c>
      <c r="I19" s="68" t="str">
        <f t="shared" si="3"/>
        <v/>
      </c>
      <c r="J19" s="69" t="str">
        <f t="shared" si="4"/>
        <v/>
      </c>
    </row>
    <row r="20" spans="1:10" ht="25.5" customHeight="1">
      <c r="A20" s="39" t="str">
        <f t="shared" si="0"/>
        <v/>
      </c>
      <c r="B20" s="43"/>
      <c r="C20" s="44"/>
      <c r="D20" s="72" t="str">
        <f t="shared" si="1"/>
        <v/>
      </c>
      <c r="E20" s="45"/>
      <c r="F20" s="43"/>
      <c r="H20" s="68" t="str">
        <f t="shared" si="2"/>
        <v/>
      </c>
      <c r="I20" s="68" t="str">
        <f t="shared" si="3"/>
        <v/>
      </c>
      <c r="J20" s="69" t="str">
        <f t="shared" si="4"/>
        <v/>
      </c>
    </row>
    <row r="21" spans="1:10" ht="25.5" customHeight="1">
      <c r="A21" s="39" t="str">
        <f t="shared" si="0"/>
        <v/>
      </c>
      <c r="B21" s="43"/>
      <c r="C21" s="44"/>
      <c r="D21" s="72" t="str">
        <f t="shared" si="1"/>
        <v/>
      </c>
      <c r="E21" s="45"/>
      <c r="F21" s="43"/>
      <c r="H21" s="68" t="str">
        <f t="shared" si="2"/>
        <v/>
      </c>
      <c r="I21" s="68" t="str">
        <f t="shared" si="3"/>
        <v/>
      </c>
      <c r="J21" s="69" t="str">
        <f t="shared" si="4"/>
        <v/>
      </c>
    </row>
    <row r="22" spans="1:10" ht="25.5" customHeight="1">
      <c r="A22" s="39" t="str">
        <f t="shared" si="0"/>
        <v/>
      </c>
      <c r="B22" s="43"/>
      <c r="C22" s="44"/>
      <c r="D22" s="72" t="str">
        <f t="shared" si="1"/>
        <v/>
      </c>
      <c r="E22" s="45"/>
      <c r="F22" s="43"/>
      <c r="H22" s="68" t="str">
        <f t="shared" si="2"/>
        <v/>
      </c>
      <c r="I22" s="68" t="str">
        <f t="shared" si="3"/>
        <v/>
      </c>
      <c r="J22" s="69" t="str">
        <f t="shared" si="4"/>
        <v/>
      </c>
    </row>
    <row r="23" spans="1:10" ht="25.5" customHeight="1">
      <c r="A23" s="39" t="str">
        <f t="shared" si="0"/>
        <v/>
      </c>
      <c r="B23" s="43"/>
      <c r="C23" s="44"/>
      <c r="D23" s="72" t="str">
        <f t="shared" si="1"/>
        <v/>
      </c>
      <c r="E23" s="45"/>
      <c r="F23" s="43"/>
      <c r="H23" s="68" t="str">
        <f t="shared" si="2"/>
        <v/>
      </c>
      <c r="I23" s="68" t="str">
        <f t="shared" si="3"/>
        <v/>
      </c>
      <c r="J23" s="69" t="str">
        <f t="shared" si="4"/>
        <v/>
      </c>
    </row>
    <row r="24" spans="1:10" ht="25.5" customHeight="1">
      <c r="A24" s="39" t="str">
        <f t="shared" si="0"/>
        <v/>
      </c>
      <c r="B24" s="43"/>
      <c r="C24" s="44"/>
      <c r="D24" s="72" t="str">
        <f t="shared" si="1"/>
        <v/>
      </c>
      <c r="E24" s="45"/>
      <c r="F24" s="43"/>
      <c r="H24" s="68" t="str">
        <f t="shared" si="2"/>
        <v/>
      </c>
      <c r="I24" s="68" t="str">
        <f t="shared" si="3"/>
        <v/>
      </c>
      <c r="J24" s="69" t="str">
        <f t="shared" si="4"/>
        <v/>
      </c>
    </row>
    <row r="25" spans="1:10" ht="25.5" customHeight="1">
      <c r="A25" s="39" t="str">
        <f t="shared" si="0"/>
        <v/>
      </c>
      <c r="B25" s="43"/>
      <c r="C25" s="44"/>
      <c r="D25" s="72" t="str">
        <f t="shared" si="1"/>
        <v/>
      </c>
      <c r="E25" s="45"/>
      <c r="F25" s="43"/>
      <c r="H25" s="68" t="str">
        <f t="shared" si="2"/>
        <v/>
      </c>
      <c r="I25" s="68" t="str">
        <f t="shared" si="3"/>
        <v/>
      </c>
      <c r="J25" s="69" t="str">
        <f t="shared" si="4"/>
        <v/>
      </c>
    </row>
    <row r="26" spans="1:10" ht="25.5" customHeight="1">
      <c r="A26" s="39" t="str">
        <f t="shared" si="0"/>
        <v/>
      </c>
      <c r="B26" s="43"/>
      <c r="C26" s="44"/>
      <c r="D26" s="72" t="str">
        <f t="shared" si="1"/>
        <v/>
      </c>
      <c r="E26" s="45"/>
      <c r="F26" s="43"/>
      <c r="H26" s="68" t="str">
        <f t="shared" si="2"/>
        <v/>
      </c>
      <c r="I26" s="68" t="str">
        <f t="shared" si="3"/>
        <v/>
      </c>
      <c r="J26" s="69" t="str">
        <f t="shared" si="4"/>
        <v/>
      </c>
    </row>
    <row r="27" spans="1:10" ht="25.5" customHeight="1">
      <c r="A27" s="39" t="str">
        <f t="shared" si="0"/>
        <v/>
      </c>
      <c r="B27" s="43"/>
      <c r="C27" s="44"/>
      <c r="D27" s="72" t="str">
        <f t="shared" si="1"/>
        <v/>
      </c>
      <c r="E27" s="45"/>
      <c r="F27" s="43"/>
      <c r="H27" s="68" t="str">
        <f t="shared" si="2"/>
        <v/>
      </c>
      <c r="I27" s="68" t="str">
        <f t="shared" si="3"/>
        <v/>
      </c>
      <c r="J27" s="69" t="str">
        <f t="shared" si="4"/>
        <v/>
      </c>
    </row>
    <row r="28" spans="1:10" ht="25.5" customHeight="1">
      <c r="A28" s="39" t="str">
        <f t="shared" si="0"/>
        <v/>
      </c>
      <c r="B28" s="43"/>
      <c r="C28" s="44"/>
      <c r="D28" s="72" t="str">
        <f t="shared" si="1"/>
        <v/>
      </c>
      <c r="E28" s="45"/>
      <c r="F28" s="43"/>
      <c r="H28" s="68" t="str">
        <f t="shared" si="2"/>
        <v/>
      </c>
      <c r="I28" s="68" t="str">
        <f t="shared" si="3"/>
        <v/>
      </c>
      <c r="J28" s="69" t="str">
        <f t="shared" si="4"/>
        <v/>
      </c>
    </row>
    <row r="29" spans="1:10" ht="25.5" customHeight="1">
      <c r="A29" s="39" t="str">
        <f t="shared" si="0"/>
        <v/>
      </c>
      <c r="B29" s="43"/>
      <c r="C29" s="44"/>
      <c r="D29" s="72" t="str">
        <f t="shared" si="1"/>
        <v/>
      </c>
      <c r="E29" s="45"/>
      <c r="F29" s="43"/>
      <c r="H29" s="68" t="str">
        <f t="shared" si="2"/>
        <v/>
      </c>
      <c r="I29" s="68" t="str">
        <f t="shared" si="3"/>
        <v/>
      </c>
      <c r="J29" s="69" t="str">
        <f t="shared" si="4"/>
        <v/>
      </c>
    </row>
    <row r="30" spans="1:10" ht="25.5" customHeight="1">
      <c r="A30" s="39" t="str">
        <f t="shared" si="0"/>
        <v/>
      </c>
      <c r="B30" s="43"/>
      <c r="C30" s="44"/>
      <c r="D30" s="72" t="str">
        <f t="shared" si="1"/>
        <v/>
      </c>
      <c r="E30" s="45"/>
      <c r="F30" s="43"/>
      <c r="G30" s="34" t="str">
        <f>IF(COUNTBLANK($B$6:$B$30)=25,"",ROW())</f>
        <v/>
      </c>
      <c r="H30" s="68" t="str">
        <f t="shared" si="2"/>
        <v/>
      </c>
      <c r="I30" s="68" t="str">
        <f t="shared" si="3"/>
        <v/>
      </c>
      <c r="J30" s="69" t="str">
        <f t="shared" si="4"/>
        <v/>
      </c>
    </row>
    <row r="31" spans="1:10" ht="25.5" customHeight="1">
      <c r="A31" s="39" t="str">
        <f t="shared" si="0"/>
        <v/>
      </c>
      <c r="B31" s="43"/>
      <c r="C31" s="44"/>
      <c r="D31" s="72" t="str">
        <f t="shared" si="1"/>
        <v/>
      </c>
      <c r="E31" s="45"/>
      <c r="F31" s="43"/>
      <c r="H31" s="68" t="str">
        <f t="shared" si="2"/>
        <v/>
      </c>
      <c r="I31" s="68" t="str">
        <f t="shared" si="3"/>
        <v/>
      </c>
      <c r="J31" s="69" t="str">
        <f t="shared" si="4"/>
        <v/>
      </c>
    </row>
    <row r="32" spans="1:10" ht="25.5" customHeight="1">
      <c r="A32" s="39" t="str">
        <f t="shared" si="0"/>
        <v/>
      </c>
      <c r="B32" s="43"/>
      <c r="C32" s="44"/>
      <c r="D32" s="72" t="str">
        <f t="shared" si="1"/>
        <v/>
      </c>
      <c r="E32" s="45"/>
      <c r="F32" s="43"/>
      <c r="H32" s="68" t="str">
        <f t="shared" si="2"/>
        <v/>
      </c>
      <c r="I32" s="68" t="str">
        <f t="shared" si="3"/>
        <v/>
      </c>
      <c r="J32" s="69" t="str">
        <f t="shared" si="4"/>
        <v/>
      </c>
    </row>
    <row r="33" spans="1:10" ht="25.5" customHeight="1">
      <c r="A33" s="39" t="str">
        <f t="shared" si="0"/>
        <v/>
      </c>
      <c r="B33" s="43"/>
      <c r="C33" s="44"/>
      <c r="D33" s="72" t="str">
        <f t="shared" si="1"/>
        <v/>
      </c>
      <c r="E33" s="45"/>
      <c r="F33" s="43"/>
      <c r="H33" s="68" t="str">
        <f t="shared" si="2"/>
        <v/>
      </c>
      <c r="I33" s="68" t="str">
        <f t="shared" si="3"/>
        <v/>
      </c>
      <c r="J33" s="69" t="str">
        <f t="shared" si="4"/>
        <v/>
      </c>
    </row>
    <row r="34" spans="1:10" ht="25.5" customHeight="1">
      <c r="A34" s="39" t="str">
        <f t="shared" si="0"/>
        <v/>
      </c>
      <c r="B34" s="43"/>
      <c r="C34" s="44"/>
      <c r="D34" s="72" t="str">
        <f t="shared" si="1"/>
        <v/>
      </c>
      <c r="E34" s="45"/>
      <c r="F34" s="43"/>
      <c r="H34" s="68" t="str">
        <f t="shared" si="2"/>
        <v/>
      </c>
      <c r="I34" s="68" t="str">
        <f t="shared" si="3"/>
        <v/>
      </c>
      <c r="J34" s="69" t="str">
        <f t="shared" si="4"/>
        <v/>
      </c>
    </row>
    <row r="35" spans="1:10" ht="25.5" customHeight="1">
      <c r="A35" s="39" t="str">
        <f t="shared" si="0"/>
        <v/>
      </c>
      <c r="B35" s="43"/>
      <c r="C35" s="44"/>
      <c r="D35" s="72" t="str">
        <f t="shared" si="1"/>
        <v/>
      </c>
      <c r="E35" s="45"/>
      <c r="F35" s="43"/>
      <c r="H35" s="68" t="str">
        <f t="shared" si="2"/>
        <v/>
      </c>
      <c r="I35" s="68" t="str">
        <f t="shared" si="3"/>
        <v/>
      </c>
      <c r="J35" s="69" t="str">
        <f t="shared" si="4"/>
        <v/>
      </c>
    </row>
    <row r="36" spans="1:10" ht="25.5" customHeight="1">
      <c r="A36" s="39" t="str">
        <f t="shared" si="0"/>
        <v/>
      </c>
      <c r="B36" s="43"/>
      <c r="C36" s="44"/>
      <c r="D36" s="72" t="str">
        <f t="shared" si="1"/>
        <v/>
      </c>
      <c r="E36" s="45"/>
      <c r="F36" s="43"/>
      <c r="H36" s="68" t="str">
        <f t="shared" si="2"/>
        <v/>
      </c>
      <c r="I36" s="68" t="str">
        <f t="shared" si="3"/>
        <v/>
      </c>
      <c r="J36" s="69" t="str">
        <f t="shared" si="4"/>
        <v/>
      </c>
    </row>
    <row r="37" spans="1:10" ht="25.5" customHeight="1">
      <c r="A37" s="39" t="str">
        <f t="shared" si="0"/>
        <v/>
      </c>
      <c r="B37" s="43"/>
      <c r="C37" s="44"/>
      <c r="D37" s="72" t="str">
        <f t="shared" si="1"/>
        <v/>
      </c>
      <c r="E37" s="45"/>
      <c r="F37" s="43"/>
      <c r="H37" s="68" t="str">
        <f t="shared" si="2"/>
        <v/>
      </c>
      <c r="I37" s="68" t="str">
        <f t="shared" si="3"/>
        <v/>
      </c>
      <c r="J37" s="69" t="str">
        <f t="shared" si="4"/>
        <v/>
      </c>
    </row>
    <row r="38" spans="1:10" ht="25.5" customHeight="1">
      <c r="A38" s="39" t="str">
        <f t="shared" si="0"/>
        <v/>
      </c>
      <c r="B38" s="43"/>
      <c r="C38" s="44"/>
      <c r="D38" s="72" t="str">
        <f t="shared" si="1"/>
        <v/>
      </c>
      <c r="E38" s="45"/>
      <c r="F38" s="43"/>
      <c r="H38" s="68" t="str">
        <f t="shared" si="2"/>
        <v/>
      </c>
      <c r="I38" s="68" t="str">
        <f t="shared" si="3"/>
        <v/>
      </c>
      <c r="J38" s="69" t="str">
        <f t="shared" si="4"/>
        <v/>
      </c>
    </row>
    <row r="39" spans="1:10" ht="25.5" customHeight="1">
      <c r="A39" s="39" t="str">
        <f t="shared" si="0"/>
        <v/>
      </c>
      <c r="B39" s="43"/>
      <c r="C39" s="44"/>
      <c r="D39" s="72" t="str">
        <f t="shared" si="1"/>
        <v/>
      </c>
      <c r="E39" s="45"/>
      <c r="F39" s="43"/>
      <c r="H39" s="68" t="str">
        <f t="shared" si="2"/>
        <v/>
      </c>
      <c r="I39" s="68" t="str">
        <f t="shared" si="3"/>
        <v/>
      </c>
      <c r="J39" s="69" t="str">
        <f t="shared" si="4"/>
        <v/>
      </c>
    </row>
    <row r="40" spans="1:10" ht="25.5" customHeight="1">
      <c r="A40" s="39" t="str">
        <f t="shared" si="0"/>
        <v/>
      </c>
      <c r="B40" s="43"/>
      <c r="C40" s="44"/>
      <c r="D40" s="72" t="str">
        <f t="shared" si="1"/>
        <v/>
      </c>
      <c r="E40" s="45"/>
      <c r="F40" s="43"/>
      <c r="H40" s="68" t="str">
        <f t="shared" si="2"/>
        <v/>
      </c>
      <c r="I40" s="68" t="str">
        <f t="shared" si="3"/>
        <v/>
      </c>
      <c r="J40" s="69" t="str">
        <f t="shared" si="4"/>
        <v/>
      </c>
    </row>
    <row r="41" spans="1:10" ht="25.5" customHeight="1">
      <c r="A41" s="39" t="str">
        <f t="shared" si="0"/>
        <v/>
      </c>
      <c r="B41" s="43"/>
      <c r="C41" s="44"/>
      <c r="D41" s="72" t="str">
        <f t="shared" si="1"/>
        <v/>
      </c>
      <c r="E41" s="45"/>
      <c r="F41" s="43"/>
      <c r="H41" s="68" t="str">
        <f t="shared" si="2"/>
        <v/>
      </c>
      <c r="I41" s="68" t="str">
        <f t="shared" si="3"/>
        <v/>
      </c>
      <c r="J41" s="69" t="str">
        <f t="shared" si="4"/>
        <v/>
      </c>
    </row>
    <row r="42" spans="1:10" ht="25.5" customHeight="1">
      <c r="A42" s="39" t="str">
        <f t="shared" si="0"/>
        <v/>
      </c>
      <c r="B42" s="43"/>
      <c r="C42" s="44"/>
      <c r="D42" s="72" t="str">
        <f t="shared" si="1"/>
        <v/>
      </c>
      <c r="E42" s="45"/>
      <c r="F42" s="43"/>
      <c r="H42" s="68" t="str">
        <f t="shared" si="2"/>
        <v/>
      </c>
      <c r="I42" s="68" t="str">
        <f t="shared" si="3"/>
        <v/>
      </c>
      <c r="J42" s="69" t="str">
        <f t="shared" si="4"/>
        <v/>
      </c>
    </row>
    <row r="43" spans="1:10" ht="25.5" customHeight="1">
      <c r="A43" s="39" t="str">
        <f t="shared" si="0"/>
        <v/>
      </c>
      <c r="B43" s="43"/>
      <c r="C43" s="44"/>
      <c r="D43" s="72" t="str">
        <f t="shared" si="1"/>
        <v/>
      </c>
      <c r="E43" s="45"/>
      <c r="F43" s="43"/>
      <c r="H43" s="68" t="str">
        <f t="shared" si="2"/>
        <v/>
      </c>
      <c r="I43" s="68" t="str">
        <f t="shared" si="3"/>
        <v/>
      </c>
      <c r="J43" s="69" t="str">
        <f t="shared" si="4"/>
        <v/>
      </c>
    </row>
    <row r="44" spans="1:10" ht="25.5" customHeight="1">
      <c r="A44" s="39" t="str">
        <f t="shared" si="0"/>
        <v/>
      </c>
      <c r="B44" s="43"/>
      <c r="C44" s="44"/>
      <c r="D44" s="72" t="str">
        <f t="shared" si="1"/>
        <v/>
      </c>
      <c r="E44" s="45"/>
      <c r="F44" s="43"/>
      <c r="H44" s="68" t="str">
        <f t="shared" si="2"/>
        <v/>
      </c>
      <c r="I44" s="68" t="str">
        <f t="shared" si="3"/>
        <v/>
      </c>
      <c r="J44" s="69" t="str">
        <f t="shared" si="4"/>
        <v/>
      </c>
    </row>
    <row r="45" spans="1:10" ht="25.5" customHeight="1">
      <c r="A45" s="39" t="str">
        <f t="shared" si="0"/>
        <v/>
      </c>
      <c r="B45" s="43"/>
      <c r="C45" s="44"/>
      <c r="D45" s="72" t="str">
        <f t="shared" si="1"/>
        <v/>
      </c>
      <c r="E45" s="45"/>
      <c r="F45" s="43"/>
      <c r="H45" s="68" t="str">
        <f t="shared" si="2"/>
        <v/>
      </c>
      <c r="I45" s="68" t="str">
        <f t="shared" si="3"/>
        <v/>
      </c>
      <c r="J45" s="69" t="str">
        <f t="shared" si="4"/>
        <v/>
      </c>
    </row>
    <row r="46" spans="1:10" ht="25.5" customHeight="1">
      <c r="A46" s="39" t="str">
        <f t="shared" si="0"/>
        <v/>
      </c>
      <c r="B46" s="43"/>
      <c r="C46" s="44"/>
      <c r="D46" s="72" t="str">
        <f t="shared" si="1"/>
        <v/>
      </c>
      <c r="E46" s="45"/>
      <c r="F46" s="43"/>
      <c r="H46" s="68" t="str">
        <f t="shared" si="2"/>
        <v/>
      </c>
      <c r="I46" s="68" t="str">
        <f t="shared" si="3"/>
        <v/>
      </c>
      <c r="J46" s="69" t="str">
        <f t="shared" si="4"/>
        <v/>
      </c>
    </row>
    <row r="47" spans="1:10" ht="25.5" customHeight="1">
      <c r="A47" s="39" t="str">
        <f t="shared" si="0"/>
        <v/>
      </c>
      <c r="B47" s="43"/>
      <c r="C47" s="44"/>
      <c r="D47" s="72" t="str">
        <f t="shared" si="1"/>
        <v/>
      </c>
      <c r="E47" s="45"/>
      <c r="F47" s="43"/>
      <c r="H47" s="68" t="str">
        <f t="shared" si="2"/>
        <v/>
      </c>
      <c r="I47" s="68" t="str">
        <f t="shared" si="3"/>
        <v/>
      </c>
      <c r="J47" s="69" t="str">
        <f t="shared" si="4"/>
        <v/>
      </c>
    </row>
    <row r="48" spans="1:10" ht="25.5" customHeight="1">
      <c r="A48" s="39" t="str">
        <f t="shared" si="0"/>
        <v/>
      </c>
      <c r="B48" s="43"/>
      <c r="C48" s="44"/>
      <c r="D48" s="72" t="str">
        <f t="shared" si="1"/>
        <v/>
      </c>
      <c r="E48" s="45"/>
      <c r="F48" s="43"/>
      <c r="H48" s="68" t="str">
        <f t="shared" si="2"/>
        <v/>
      </c>
      <c r="I48" s="68" t="str">
        <f t="shared" si="3"/>
        <v/>
      </c>
      <c r="J48" s="69" t="str">
        <f t="shared" si="4"/>
        <v/>
      </c>
    </row>
    <row r="49" spans="1:10" ht="25.5" customHeight="1">
      <c r="A49" s="39" t="str">
        <f t="shared" si="0"/>
        <v/>
      </c>
      <c r="B49" s="43"/>
      <c r="C49" s="44"/>
      <c r="D49" s="72" t="str">
        <f t="shared" si="1"/>
        <v/>
      </c>
      <c r="E49" s="45"/>
      <c r="F49" s="43"/>
      <c r="H49" s="68" t="str">
        <f t="shared" si="2"/>
        <v/>
      </c>
      <c r="I49" s="68" t="str">
        <f t="shared" si="3"/>
        <v/>
      </c>
      <c r="J49" s="69" t="str">
        <f t="shared" si="4"/>
        <v/>
      </c>
    </row>
    <row r="50" spans="1:10" ht="25.5" customHeight="1">
      <c r="A50" s="39" t="str">
        <f t="shared" si="0"/>
        <v/>
      </c>
      <c r="B50" s="43"/>
      <c r="C50" s="44"/>
      <c r="D50" s="72" t="str">
        <f t="shared" si="1"/>
        <v/>
      </c>
      <c r="E50" s="45"/>
      <c r="F50" s="43"/>
      <c r="H50" s="68" t="str">
        <f t="shared" si="2"/>
        <v/>
      </c>
      <c r="I50" s="68" t="str">
        <f t="shared" si="3"/>
        <v/>
      </c>
      <c r="J50" s="69" t="str">
        <f t="shared" si="4"/>
        <v/>
      </c>
    </row>
    <row r="51" spans="1:10" ht="25.5" customHeight="1">
      <c r="A51" s="39" t="str">
        <f t="shared" si="0"/>
        <v/>
      </c>
      <c r="B51" s="43"/>
      <c r="C51" s="44"/>
      <c r="D51" s="72" t="str">
        <f t="shared" si="1"/>
        <v/>
      </c>
      <c r="E51" s="45"/>
      <c r="F51" s="43"/>
      <c r="H51" s="68" t="str">
        <f t="shared" si="2"/>
        <v/>
      </c>
      <c r="I51" s="68" t="str">
        <f t="shared" si="3"/>
        <v/>
      </c>
      <c r="J51" s="69" t="str">
        <f t="shared" si="4"/>
        <v/>
      </c>
    </row>
    <row r="52" spans="1:10" ht="25.5" customHeight="1">
      <c r="A52" s="39" t="str">
        <f t="shared" si="0"/>
        <v/>
      </c>
      <c r="B52" s="43"/>
      <c r="C52" s="44"/>
      <c r="D52" s="72" t="str">
        <f t="shared" si="1"/>
        <v/>
      </c>
      <c r="E52" s="45"/>
      <c r="F52" s="43"/>
      <c r="H52" s="68" t="str">
        <f t="shared" si="2"/>
        <v/>
      </c>
      <c r="I52" s="68" t="str">
        <f t="shared" si="3"/>
        <v/>
      </c>
      <c r="J52" s="69" t="str">
        <f t="shared" si="4"/>
        <v/>
      </c>
    </row>
    <row r="53" spans="1:10" ht="25.5" customHeight="1">
      <c r="A53" s="39" t="str">
        <f t="shared" si="0"/>
        <v/>
      </c>
      <c r="B53" s="43"/>
      <c r="C53" s="44"/>
      <c r="D53" s="72" t="str">
        <f t="shared" si="1"/>
        <v/>
      </c>
      <c r="E53" s="45"/>
      <c r="F53" s="43"/>
      <c r="H53" s="68" t="str">
        <f t="shared" si="2"/>
        <v/>
      </c>
      <c r="I53" s="68" t="str">
        <f t="shared" si="3"/>
        <v/>
      </c>
      <c r="J53" s="69" t="str">
        <f t="shared" si="4"/>
        <v/>
      </c>
    </row>
    <row r="54" spans="1:10" ht="25.5" customHeight="1">
      <c r="A54" s="39" t="str">
        <f t="shared" si="0"/>
        <v/>
      </c>
      <c r="B54" s="43"/>
      <c r="C54" s="44"/>
      <c r="D54" s="72" t="str">
        <f t="shared" si="1"/>
        <v/>
      </c>
      <c r="E54" s="45"/>
      <c r="F54" s="43"/>
      <c r="H54" s="68" t="str">
        <f t="shared" si="2"/>
        <v/>
      </c>
      <c r="I54" s="68" t="str">
        <f t="shared" si="3"/>
        <v/>
      </c>
      <c r="J54" s="69" t="str">
        <f t="shared" si="4"/>
        <v/>
      </c>
    </row>
    <row r="55" spans="1:10" ht="25.5" customHeight="1">
      <c r="A55" s="39" t="str">
        <f t="shared" si="0"/>
        <v/>
      </c>
      <c r="B55" s="43"/>
      <c r="C55" s="44"/>
      <c r="D55" s="72" t="str">
        <f t="shared" si="1"/>
        <v/>
      </c>
      <c r="E55" s="45"/>
      <c r="F55" s="43"/>
      <c r="G55" s="34" t="str">
        <f>IF(COUNTBLANK($B$31:$B$55)=25,"",ROW())</f>
        <v/>
      </c>
      <c r="H55" s="68" t="str">
        <f t="shared" si="2"/>
        <v/>
      </c>
      <c r="I55" s="68" t="str">
        <f t="shared" si="3"/>
        <v/>
      </c>
      <c r="J55" s="69" t="str">
        <f t="shared" si="4"/>
        <v/>
      </c>
    </row>
    <row r="56" spans="1:10" ht="25.5" customHeight="1">
      <c r="A56" s="39" t="str">
        <f t="shared" si="0"/>
        <v/>
      </c>
      <c r="B56" s="43"/>
      <c r="C56" s="44"/>
      <c r="D56" s="72" t="str">
        <f t="shared" si="1"/>
        <v/>
      </c>
      <c r="E56" s="45"/>
      <c r="F56" s="43"/>
      <c r="H56" s="68" t="str">
        <f t="shared" si="2"/>
        <v/>
      </c>
      <c r="I56" s="68" t="str">
        <f t="shared" si="3"/>
        <v/>
      </c>
      <c r="J56" s="69" t="str">
        <f t="shared" si="4"/>
        <v/>
      </c>
    </row>
    <row r="57" spans="1:10" ht="25.5" customHeight="1">
      <c r="A57" s="39" t="str">
        <f t="shared" si="0"/>
        <v/>
      </c>
      <c r="B57" s="43"/>
      <c r="C57" s="44"/>
      <c r="D57" s="72" t="str">
        <f t="shared" si="1"/>
        <v/>
      </c>
      <c r="E57" s="45"/>
      <c r="F57" s="43"/>
      <c r="H57" s="68" t="str">
        <f t="shared" si="2"/>
        <v/>
      </c>
      <c r="I57" s="68" t="str">
        <f t="shared" si="3"/>
        <v/>
      </c>
      <c r="J57" s="69" t="str">
        <f t="shared" si="4"/>
        <v/>
      </c>
    </row>
    <row r="58" spans="1:10" ht="25.5" customHeight="1">
      <c r="A58" s="39" t="str">
        <f t="shared" si="0"/>
        <v/>
      </c>
      <c r="B58" s="43"/>
      <c r="C58" s="44"/>
      <c r="D58" s="72" t="str">
        <f t="shared" si="1"/>
        <v/>
      </c>
      <c r="E58" s="45"/>
      <c r="F58" s="43"/>
      <c r="H58" s="68" t="str">
        <f t="shared" si="2"/>
        <v/>
      </c>
      <c r="I58" s="68" t="str">
        <f t="shared" si="3"/>
        <v/>
      </c>
      <c r="J58" s="69" t="str">
        <f t="shared" si="4"/>
        <v/>
      </c>
    </row>
    <row r="59" spans="1:10" ht="25.5" customHeight="1">
      <c r="A59" s="39" t="str">
        <f t="shared" si="0"/>
        <v/>
      </c>
      <c r="B59" s="43"/>
      <c r="C59" s="44"/>
      <c r="D59" s="72" t="str">
        <f t="shared" si="1"/>
        <v/>
      </c>
      <c r="E59" s="45"/>
      <c r="F59" s="43"/>
      <c r="H59" s="68" t="str">
        <f t="shared" si="2"/>
        <v/>
      </c>
      <c r="I59" s="68" t="str">
        <f t="shared" si="3"/>
        <v/>
      </c>
      <c r="J59" s="69" t="str">
        <f t="shared" si="4"/>
        <v/>
      </c>
    </row>
    <row r="60" spans="1:10" ht="25.5" customHeight="1">
      <c r="A60" s="39" t="str">
        <f t="shared" si="0"/>
        <v/>
      </c>
      <c r="B60" s="43"/>
      <c r="C60" s="44"/>
      <c r="D60" s="72" t="str">
        <f t="shared" si="1"/>
        <v/>
      </c>
      <c r="E60" s="45"/>
      <c r="F60" s="43"/>
      <c r="H60" s="68" t="str">
        <f t="shared" si="2"/>
        <v/>
      </c>
      <c r="I60" s="68" t="str">
        <f t="shared" si="3"/>
        <v/>
      </c>
      <c r="J60" s="69" t="str">
        <f t="shared" si="4"/>
        <v/>
      </c>
    </row>
    <row r="61" spans="1:10" ht="25.5" customHeight="1">
      <c r="A61" s="39" t="str">
        <f t="shared" si="0"/>
        <v/>
      </c>
      <c r="B61" s="43"/>
      <c r="C61" s="44"/>
      <c r="D61" s="72" t="str">
        <f t="shared" si="1"/>
        <v/>
      </c>
      <c r="E61" s="45"/>
      <c r="F61" s="43"/>
      <c r="H61" s="68" t="str">
        <f t="shared" si="2"/>
        <v/>
      </c>
      <c r="I61" s="68" t="str">
        <f t="shared" si="3"/>
        <v/>
      </c>
      <c r="J61" s="69" t="str">
        <f t="shared" si="4"/>
        <v/>
      </c>
    </row>
    <row r="62" spans="1:10" ht="25.5" customHeight="1">
      <c r="A62" s="39" t="str">
        <f t="shared" si="0"/>
        <v/>
      </c>
      <c r="B62" s="43"/>
      <c r="C62" s="44"/>
      <c r="D62" s="72" t="str">
        <f t="shared" si="1"/>
        <v/>
      </c>
      <c r="E62" s="45"/>
      <c r="F62" s="43"/>
      <c r="H62" s="68" t="str">
        <f t="shared" si="2"/>
        <v/>
      </c>
      <c r="I62" s="68" t="str">
        <f t="shared" si="3"/>
        <v/>
      </c>
      <c r="J62" s="69" t="str">
        <f t="shared" si="4"/>
        <v/>
      </c>
    </row>
    <row r="63" spans="1:10" ht="25.5" customHeight="1">
      <c r="A63" s="39" t="str">
        <f t="shared" si="0"/>
        <v/>
      </c>
      <c r="B63" s="43"/>
      <c r="C63" s="44"/>
      <c r="D63" s="72" t="str">
        <f t="shared" si="1"/>
        <v/>
      </c>
      <c r="E63" s="45"/>
      <c r="F63" s="43"/>
      <c r="H63" s="68" t="str">
        <f t="shared" si="2"/>
        <v/>
      </c>
      <c r="I63" s="68" t="str">
        <f t="shared" si="3"/>
        <v/>
      </c>
      <c r="J63" s="69" t="str">
        <f t="shared" si="4"/>
        <v/>
      </c>
    </row>
    <row r="64" spans="1:10" ht="25.5" customHeight="1">
      <c r="A64" s="39" t="str">
        <f t="shared" si="0"/>
        <v/>
      </c>
      <c r="B64" s="43"/>
      <c r="C64" s="44"/>
      <c r="D64" s="72" t="str">
        <f t="shared" si="1"/>
        <v/>
      </c>
      <c r="E64" s="45"/>
      <c r="F64" s="43"/>
      <c r="H64" s="68" t="str">
        <f t="shared" si="2"/>
        <v/>
      </c>
      <c r="I64" s="68" t="str">
        <f t="shared" si="3"/>
        <v/>
      </c>
      <c r="J64" s="69" t="str">
        <f t="shared" si="4"/>
        <v/>
      </c>
    </row>
    <row r="65" spans="1:10" ht="25.5" customHeight="1">
      <c r="A65" s="39" t="str">
        <f t="shared" si="0"/>
        <v/>
      </c>
      <c r="B65" s="43"/>
      <c r="C65" s="44"/>
      <c r="D65" s="72" t="str">
        <f t="shared" si="1"/>
        <v/>
      </c>
      <c r="E65" s="45"/>
      <c r="F65" s="43"/>
      <c r="H65" s="68" t="str">
        <f t="shared" si="2"/>
        <v/>
      </c>
      <c r="I65" s="68" t="str">
        <f t="shared" si="3"/>
        <v/>
      </c>
      <c r="J65" s="69" t="str">
        <f t="shared" si="4"/>
        <v/>
      </c>
    </row>
    <row r="66" spans="1:10" ht="25.5" customHeight="1">
      <c r="A66" s="39" t="str">
        <f t="shared" si="0"/>
        <v/>
      </c>
      <c r="B66" s="43"/>
      <c r="C66" s="44"/>
      <c r="D66" s="72" t="str">
        <f t="shared" si="1"/>
        <v/>
      </c>
      <c r="E66" s="45"/>
      <c r="F66" s="43"/>
      <c r="H66" s="68" t="str">
        <f t="shared" si="2"/>
        <v/>
      </c>
      <c r="I66" s="68" t="str">
        <f t="shared" si="3"/>
        <v/>
      </c>
      <c r="J66" s="69" t="str">
        <f t="shared" si="4"/>
        <v/>
      </c>
    </row>
    <row r="67" spans="1:10" ht="25.5" customHeight="1">
      <c r="A67" s="39" t="str">
        <f t="shared" si="0"/>
        <v/>
      </c>
      <c r="B67" s="43"/>
      <c r="C67" s="44"/>
      <c r="D67" s="72" t="str">
        <f t="shared" si="1"/>
        <v/>
      </c>
      <c r="E67" s="45"/>
      <c r="F67" s="43"/>
      <c r="H67" s="68" t="str">
        <f t="shared" si="2"/>
        <v/>
      </c>
      <c r="I67" s="68" t="str">
        <f t="shared" si="3"/>
        <v/>
      </c>
      <c r="J67" s="69" t="str">
        <f t="shared" si="4"/>
        <v/>
      </c>
    </row>
    <row r="68" spans="1:10" ht="25.5" customHeight="1">
      <c r="A68" s="39" t="str">
        <f t="shared" si="0"/>
        <v/>
      </c>
      <c r="B68" s="43"/>
      <c r="C68" s="44"/>
      <c r="D68" s="72" t="str">
        <f t="shared" si="1"/>
        <v/>
      </c>
      <c r="E68" s="45"/>
      <c r="F68" s="43"/>
      <c r="H68" s="68" t="str">
        <f t="shared" si="2"/>
        <v/>
      </c>
      <c r="I68" s="68" t="str">
        <f t="shared" si="3"/>
        <v/>
      </c>
      <c r="J68" s="69" t="str">
        <f t="shared" si="4"/>
        <v/>
      </c>
    </row>
    <row r="69" spans="1:10" ht="25.5" customHeight="1">
      <c r="A69" s="39" t="str">
        <f t="shared" si="0"/>
        <v/>
      </c>
      <c r="B69" s="43"/>
      <c r="C69" s="44"/>
      <c r="D69" s="72" t="str">
        <f t="shared" si="1"/>
        <v/>
      </c>
      <c r="E69" s="45"/>
      <c r="F69" s="43"/>
      <c r="H69" s="68" t="str">
        <f t="shared" si="2"/>
        <v/>
      </c>
      <c r="I69" s="68" t="str">
        <f t="shared" si="3"/>
        <v/>
      </c>
      <c r="J69" s="69" t="str">
        <f t="shared" si="4"/>
        <v/>
      </c>
    </row>
    <row r="70" spans="1:10" ht="25.5" customHeight="1">
      <c r="A70" s="39" t="str">
        <f t="shared" si="0"/>
        <v/>
      </c>
      <c r="B70" s="43"/>
      <c r="C70" s="44"/>
      <c r="D70" s="72" t="str">
        <f t="shared" si="1"/>
        <v/>
      </c>
      <c r="E70" s="45"/>
      <c r="F70" s="43"/>
      <c r="H70" s="68" t="str">
        <f t="shared" si="2"/>
        <v/>
      </c>
      <c r="I70" s="68" t="str">
        <f t="shared" si="3"/>
        <v/>
      </c>
      <c r="J70" s="69" t="str">
        <f t="shared" si="4"/>
        <v/>
      </c>
    </row>
    <row r="71" spans="1:10" ht="25.5" customHeight="1">
      <c r="A71" s="39" t="str">
        <f t="shared" ref="A71:A105" si="5">IF($B71="","",ROW()-5)</f>
        <v/>
      </c>
      <c r="B71" s="43"/>
      <c r="C71" s="44"/>
      <c r="D71" s="72" t="str">
        <f t="shared" ref="D71:D105" si="6">IF(OR($C71="",$H$3=""),"",DATEDIF($C71,$H$3,"Y"))</f>
        <v/>
      </c>
      <c r="E71" s="45"/>
      <c r="F71" s="43"/>
      <c r="H71" s="68" t="str">
        <f t="shared" ref="H71:H105" si="7">IF($E71="","",IF(MID($E71,FIND("市",$E71)-2,3)="小松市",1,2))</f>
        <v/>
      </c>
      <c r="I71" s="68" t="str">
        <f t="shared" ref="I71:I105" si="8">IF($F71="","",IF(MID($F71,FIND("市",$F71)-2,3)="小松市",1,2))</f>
        <v/>
      </c>
      <c r="J71" s="69" t="str">
        <f t="shared" ref="J71:J105" si="9">IF($H71=2,"← 小松市在住ではありません。住所(勤務先・通学先)を入力してください。","")</f>
        <v/>
      </c>
    </row>
    <row r="72" spans="1:10" ht="25.5" customHeight="1">
      <c r="A72" s="39" t="str">
        <f t="shared" si="5"/>
        <v/>
      </c>
      <c r="B72" s="43"/>
      <c r="C72" s="44"/>
      <c r="D72" s="72" t="str">
        <f t="shared" si="6"/>
        <v/>
      </c>
      <c r="E72" s="45"/>
      <c r="F72" s="43"/>
      <c r="H72" s="68" t="str">
        <f t="shared" si="7"/>
        <v/>
      </c>
      <c r="I72" s="68" t="str">
        <f t="shared" si="8"/>
        <v/>
      </c>
      <c r="J72" s="69" t="str">
        <f t="shared" si="9"/>
        <v/>
      </c>
    </row>
    <row r="73" spans="1:10" ht="25.5" customHeight="1">
      <c r="A73" s="39" t="str">
        <f t="shared" si="5"/>
        <v/>
      </c>
      <c r="B73" s="43"/>
      <c r="C73" s="44"/>
      <c r="D73" s="72" t="str">
        <f t="shared" si="6"/>
        <v/>
      </c>
      <c r="E73" s="45"/>
      <c r="F73" s="43"/>
      <c r="H73" s="68" t="str">
        <f t="shared" si="7"/>
        <v/>
      </c>
      <c r="I73" s="68" t="str">
        <f t="shared" si="8"/>
        <v/>
      </c>
      <c r="J73" s="69" t="str">
        <f t="shared" si="9"/>
        <v/>
      </c>
    </row>
    <row r="74" spans="1:10" ht="25.5" customHeight="1">
      <c r="A74" s="39" t="str">
        <f t="shared" si="5"/>
        <v/>
      </c>
      <c r="B74" s="43"/>
      <c r="C74" s="44"/>
      <c r="D74" s="72" t="str">
        <f t="shared" si="6"/>
        <v/>
      </c>
      <c r="E74" s="45"/>
      <c r="F74" s="43"/>
      <c r="H74" s="68" t="str">
        <f t="shared" si="7"/>
        <v/>
      </c>
      <c r="I74" s="68" t="str">
        <f t="shared" si="8"/>
        <v/>
      </c>
      <c r="J74" s="69" t="str">
        <f t="shared" si="9"/>
        <v/>
      </c>
    </row>
    <row r="75" spans="1:10" ht="25.5" customHeight="1">
      <c r="A75" s="39" t="str">
        <f t="shared" si="5"/>
        <v/>
      </c>
      <c r="B75" s="43"/>
      <c r="C75" s="44"/>
      <c r="D75" s="72" t="str">
        <f t="shared" si="6"/>
        <v/>
      </c>
      <c r="E75" s="45"/>
      <c r="F75" s="43"/>
      <c r="H75" s="68" t="str">
        <f t="shared" si="7"/>
        <v/>
      </c>
      <c r="I75" s="68" t="str">
        <f t="shared" si="8"/>
        <v/>
      </c>
      <c r="J75" s="69" t="str">
        <f t="shared" si="9"/>
        <v/>
      </c>
    </row>
    <row r="76" spans="1:10" ht="25.5" customHeight="1">
      <c r="A76" s="39" t="str">
        <f t="shared" si="5"/>
        <v/>
      </c>
      <c r="B76" s="43"/>
      <c r="C76" s="44"/>
      <c r="D76" s="72" t="str">
        <f t="shared" si="6"/>
        <v/>
      </c>
      <c r="E76" s="45"/>
      <c r="F76" s="43"/>
      <c r="H76" s="68" t="str">
        <f t="shared" si="7"/>
        <v/>
      </c>
      <c r="I76" s="68" t="str">
        <f t="shared" si="8"/>
        <v/>
      </c>
      <c r="J76" s="69" t="str">
        <f t="shared" si="9"/>
        <v/>
      </c>
    </row>
    <row r="77" spans="1:10" ht="25.5" customHeight="1">
      <c r="A77" s="39" t="str">
        <f t="shared" si="5"/>
        <v/>
      </c>
      <c r="B77" s="43"/>
      <c r="C77" s="44"/>
      <c r="D77" s="72" t="str">
        <f t="shared" si="6"/>
        <v/>
      </c>
      <c r="E77" s="45"/>
      <c r="F77" s="43"/>
      <c r="H77" s="68" t="str">
        <f t="shared" si="7"/>
        <v/>
      </c>
      <c r="I77" s="68" t="str">
        <f t="shared" si="8"/>
        <v/>
      </c>
      <c r="J77" s="69" t="str">
        <f t="shared" si="9"/>
        <v/>
      </c>
    </row>
    <row r="78" spans="1:10" ht="25.5" customHeight="1">
      <c r="A78" s="39" t="str">
        <f t="shared" si="5"/>
        <v/>
      </c>
      <c r="B78" s="43"/>
      <c r="C78" s="44"/>
      <c r="D78" s="72" t="str">
        <f t="shared" si="6"/>
        <v/>
      </c>
      <c r="E78" s="45"/>
      <c r="F78" s="43"/>
      <c r="H78" s="68" t="str">
        <f t="shared" si="7"/>
        <v/>
      </c>
      <c r="I78" s="68" t="str">
        <f t="shared" si="8"/>
        <v/>
      </c>
      <c r="J78" s="69" t="str">
        <f t="shared" si="9"/>
        <v/>
      </c>
    </row>
    <row r="79" spans="1:10" ht="25.5" customHeight="1">
      <c r="A79" s="39" t="str">
        <f t="shared" si="5"/>
        <v/>
      </c>
      <c r="B79" s="43"/>
      <c r="C79" s="44"/>
      <c r="D79" s="72" t="str">
        <f t="shared" si="6"/>
        <v/>
      </c>
      <c r="E79" s="45"/>
      <c r="F79" s="43"/>
      <c r="H79" s="68" t="str">
        <f t="shared" si="7"/>
        <v/>
      </c>
      <c r="I79" s="68" t="str">
        <f t="shared" si="8"/>
        <v/>
      </c>
      <c r="J79" s="69" t="str">
        <f t="shared" si="9"/>
        <v/>
      </c>
    </row>
    <row r="80" spans="1:10" ht="25.5" customHeight="1">
      <c r="A80" s="39" t="str">
        <f t="shared" si="5"/>
        <v/>
      </c>
      <c r="B80" s="43"/>
      <c r="C80" s="44"/>
      <c r="D80" s="72" t="str">
        <f t="shared" si="6"/>
        <v/>
      </c>
      <c r="E80" s="45"/>
      <c r="F80" s="43"/>
      <c r="G80" s="34" t="str">
        <f>IF(COUNTBLANK($B$56:$B$80)=25,"",ROW())</f>
        <v/>
      </c>
      <c r="H80" s="68" t="str">
        <f t="shared" si="7"/>
        <v/>
      </c>
      <c r="I80" s="68" t="str">
        <f t="shared" si="8"/>
        <v/>
      </c>
      <c r="J80" s="69" t="str">
        <f t="shared" si="9"/>
        <v/>
      </c>
    </row>
    <row r="81" spans="1:10" ht="25.5" customHeight="1">
      <c r="A81" s="39" t="str">
        <f t="shared" si="5"/>
        <v/>
      </c>
      <c r="B81" s="43"/>
      <c r="C81" s="44"/>
      <c r="D81" s="72" t="str">
        <f t="shared" si="6"/>
        <v/>
      </c>
      <c r="E81" s="45"/>
      <c r="F81" s="43"/>
      <c r="H81" s="68" t="str">
        <f t="shared" si="7"/>
        <v/>
      </c>
      <c r="I81" s="68" t="str">
        <f t="shared" si="8"/>
        <v/>
      </c>
      <c r="J81" s="69" t="str">
        <f t="shared" si="9"/>
        <v/>
      </c>
    </row>
    <row r="82" spans="1:10" ht="25.5" customHeight="1">
      <c r="A82" s="39" t="str">
        <f t="shared" si="5"/>
        <v/>
      </c>
      <c r="B82" s="43"/>
      <c r="C82" s="44"/>
      <c r="D82" s="72" t="str">
        <f t="shared" si="6"/>
        <v/>
      </c>
      <c r="E82" s="45"/>
      <c r="F82" s="43"/>
      <c r="H82" s="68" t="str">
        <f t="shared" si="7"/>
        <v/>
      </c>
      <c r="I82" s="68" t="str">
        <f t="shared" si="8"/>
        <v/>
      </c>
      <c r="J82" s="69" t="str">
        <f t="shared" si="9"/>
        <v/>
      </c>
    </row>
    <row r="83" spans="1:10" ht="25.5" customHeight="1">
      <c r="A83" s="39" t="str">
        <f t="shared" si="5"/>
        <v/>
      </c>
      <c r="B83" s="43"/>
      <c r="C83" s="44"/>
      <c r="D83" s="72" t="str">
        <f t="shared" si="6"/>
        <v/>
      </c>
      <c r="E83" s="45"/>
      <c r="F83" s="43"/>
      <c r="H83" s="68" t="str">
        <f t="shared" si="7"/>
        <v/>
      </c>
      <c r="I83" s="68" t="str">
        <f t="shared" si="8"/>
        <v/>
      </c>
      <c r="J83" s="69" t="str">
        <f t="shared" si="9"/>
        <v/>
      </c>
    </row>
    <row r="84" spans="1:10" ht="25.5" customHeight="1">
      <c r="A84" s="39" t="str">
        <f t="shared" si="5"/>
        <v/>
      </c>
      <c r="B84" s="43"/>
      <c r="C84" s="44"/>
      <c r="D84" s="72" t="str">
        <f t="shared" si="6"/>
        <v/>
      </c>
      <c r="E84" s="45"/>
      <c r="F84" s="43"/>
      <c r="H84" s="68" t="str">
        <f t="shared" si="7"/>
        <v/>
      </c>
      <c r="I84" s="68" t="str">
        <f t="shared" si="8"/>
        <v/>
      </c>
      <c r="J84" s="69" t="str">
        <f t="shared" si="9"/>
        <v/>
      </c>
    </row>
    <row r="85" spans="1:10" ht="25.5" customHeight="1">
      <c r="A85" s="39" t="str">
        <f t="shared" si="5"/>
        <v/>
      </c>
      <c r="B85" s="43"/>
      <c r="C85" s="44"/>
      <c r="D85" s="72" t="str">
        <f t="shared" si="6"/>
        <v/>
      </c>
      <c r="E85" s="45"/>
      <c r="F85" s="43"/>
      <c r="H85" s="68" t="str">
        <f t="shared" si="7"/>
        <v/>
      </c>
      <c r="I85" s="68" t="str">
        <f t="shared" si="8"/>
        <v/>
      </c>
      <c r="J85" s="69" t="str">
        <f t="shared" si="9"/>
        <v/>
      </c>
    </row>
    <row r="86" spans="1:10" ht="25.5" customHeight="1">
      <c r="A86" s="39" t="str">
        <f t="shared" si="5"/>
        <v/>
      </c>
      <c r="B86" s="43"/>
      <c r="C86" s="44"/>
      <c r="D86" s="72" t="str">
        <f t="shared" si="6"/>
        <v/>
      </c>
      <c r="E86" s="45"/>
      <c r="F86" s="43"/>
      <c r="H86" s="68" t="str">
        <f t="shared" si="7"/>
        <v/>
      </c>
      <c r="I86" s="68" t="str">
        <f t="shared" si="8"/>
        <v/>
      </c>
      <c r="J86" s="69" t="str">
        <f t="shared" si="9"/>
        <v/>
      </c>
    </row>
    <row r="87" spans="1:10" ht="25.5" customHeight="1">
      <c r="A87" s="39" t="str">
        <f t="shared" si="5"/>
        <v/>
      </c>
      <c r="B87" s="43"/>
      <c r="C87" s="44"/>
      <c r="D87" s="72" t="str">
        <f t="shared" si="6"/>
        <v/>
      </c>
      <c r="E87" s="45"/>
      <c r="F87" s="43"/>
      <c r="H87" s="68" t="str">
        <f t="shared" si="7"/>
        <v/>
      </c>
      <c r="I87" s="68" t="str">
        <f t="shared" si="8"/>
        <v/>
      </c>
      <c r="J87" s="69" t="str">
        <f t="shared" si="9"/>
        <v/>
      </c>
    </row>
    <row r="88" spans="1:10" ht="25.5" customHeight="1">
      <c r="A88" s="39" t="str">
        <f t="shared" si="5"/>
        <v/>
      </c>
      <c r="B88" s="43"/>
      <c r="C88" s="44"/>
      <c r="D88" s="72" t="str">
        <f t="shared" si="6"/>
        <v/>
      </c>
      <c r="E88" s="45"/>
      <c r="F88" s="43"/>
      <c r="H88" s="68" t="str">
        <f t="shared" si="7"/>
        <v/>
      </c>
      <c r="I88" s="68" t="str">
        <f t="shared" si="8"/>
        <v/>
      </c>
      <c r="J88" s="69" t="str">
        <f t="shared" si="9"/>
        <v/>
      </c>
    </row>
    <row r="89" spans="1:10" ht="25.5" customHeight="1">
      <c r="A89" s="39" t="str">
        <f t="shared" si="5"/>
        <v/>
      </c>
      <c r="B89" s="43"/>
      <c r="C89" s="44"/>
      <c r="D89" s="72" t="str">
        <f t="shared" si="6"/>
        <v/>
      </c>
      <c r="E89" s="45"/>
      <c r="F89" s="43"/>
      <c r="H89" s="68" t="str">
        <f t="shared" si="7"/>
        <v/>
      </c>
      <c r="I89" s="68" t="str">
        <f t="shared" si="8"/>
        <v/>
      </c>
      <c r="J89" s="69" t="str">
        <f t="shared" si="9"/>
        <v/>
      </c>
    </row>
    <row r="90" spans="1:10" ht="25.5" customHeight="1">
      <c r="A90" s="39" t="str">
        <f t="shared" si="5"/>
        <v/>
      </c>
      <c r="B90" s="43"/>
      <c r="C90" s="44"/>
      <c r="D90" s="72" t="str">
        <f t="shared" si="6"/>
        <v/>
      </c>
      <c r="E90" s="45"/>
      <c r="F90" s="43"/>
      <c r="H90" s="68" t="str">
        <f t="shared" si="7"/>
        <v/>
      </c>
      <c r="I90" s="68" t="str">
        <f t="shared" si="8"/>
        <v/>
      </c>
      <c r="J90" s="69" t="str">
        <f t="shared" si="9"/>
        <v/>
      </c>
    </row>
    <row r="91" spans="1:10" ht="25.5" customHeight="1">
      <c r="A91" s="39" t="str">
        <f t="shared" si="5"/>
        <v/>
      </c>
      <c r="B91" s="43"/>
      <c r="C91" s="44"/>
      <c r="D91" s="72" t="str">
        <f t="shared" si="6"/>
        <v/>
      </c>
      <c r="E91" s="45"/>
      <c r="F91" s="43"/>
      <c r="H91" s="68" t="str">
        <f t="shared" si="7"/>
        <v/>
      </c>
      <c r="I91" s="68" t="str">
        <f t="shared" si="8"/>
        <v/>
      </c>
      <c r="J91" s="69" t="str">
        <f t="shared" si="9"/>
        <v/>
      </c>
    </row>
    <row r="92" spans="1:10" ht="25.5" customHeight="1">
      <c r="A92" s="39" t="str">
        <f t="shared" si="5"/>
        <v/>
      </c>
      <c r="B92" s="43"/>
      <c r="C92" s="44"/>
      <c r="D92" s="72" t="str">
        <f t="shared" si="6"/>
        <v/>
      </c>
      <c r="E92" s="45"/>
      <c r="F92" s="43"/>
      <c r="H92" s="68" t="str">
        <f t="shared" si="7"/>
        <v/>
      </c>
      <c r="I92" s="68" t="str">
        <f t="shared" si="8"/>
        <v/>
      </c>
      <c r="J92" s="69" t="str">
        <f t="shared" si="9"/>
        <v/>
      </c>
    </row>
    <row r="93" spans="1:10" ht="25.5" customHeight="1">
      <c r="A93" s="39" t="str">
        <f t="shared" si="5"/>
        <v/>
      </c>
      <c r="B93" s="43"/>
      <c r="C93" s="44"/>
      <c r="D93" s="72" t="str">
        <f t="shared" si="6"/>
        <v/>
      </c>
      <c r="E93" s="45"/>
      <c r="F93" s="43"/>
      <c r="H93" s="68" t="str">
        <f t="shared" si="7"/>
        <v/>
      </c>
      <c r="I93" s="68" t="str">
        <f t="shared" si="8"/>
        <v/>
      </c>
      <c r="J93" s="69" t="str">
        <f t="shared" si="9"/>
        <v/>
      </c>
    </row>
    <row r="94" spans="1:10" ht="25.5" customHeight="1">
      <c r="A94" s="39" t="str">
        <f t="shared" si="5"/>
        <v/>
      </c>
      <c r="B94" s="43"/>
      <c r="C94" s="44"/>
      <c r="D94" s="72" t="str">
        <f t="shared" si="6"/>
        <v/>
      </c>
      <c r="E94" s="45"/>
      <c r="F94" s="43"/>
      <c r="H94" s="68" t="str">
        <f t="shared" si="7"/>
        <v/>
      </c>
      <c r="I94" s="68" t="str">
        <f t="shared" si="8"/>
        <v/>
      </c>
      <c r="J94" s="69" t="str">
        <f t="shared" si="9"/>
        <v/>
      </c>
    </row>
    <row r="95" spans="1:10" ht="25.5" customHeight="1">
      <c r="A95" s="39" t="str">
        <f t="shared" si="5"/>
        <v/>
      </c>
      <c r="B95" s="43"/>
      <c r="C95" s="44"/>
      <c r="D95" s="72" t="str">
        <f t="shared" si="6"/>
        <v/>
      </c>
      <c r="E95" s="45"/>
      <c r="F95" s="43"/>
      <c r="H95" s="68" t="str">
        <f t="shared" si="7"/>
        <v/>
      </c>
      <c r="I95" s="68" t="str">
        <f t="shared" si="8"/>
        <v/>
      </c>
      <c r="J95" s="69" t="str">
        <f t="shared" si="9"/>
        <v/>
      </c>
    </row>
    <row r="96" spans="1:10" ht="25.5" customHeight="1">
      <c r="A96" s="39" t="str">
        <f t="shared" si="5"/>
        <v/>
      </c>
      <c r="B96" s="43"/>
      <c r="C96" s="44"/>
      <c r="D96" s="72" t="str">
        <f t="shared" si="6"/>
        <v/>
      </c>
      <c r="E96" s="45"/>
      <c r="F96" s="43"/>
      <c r="H96" s="68" t="str">
        <f t="shared" si="7"/>
        <v/>
      </c>
      <c r="I96" s="68" t="str">
        <f t="shared" si="8"/>
        <v/>
      </c>
      <c r="J96" s="69" t="str">
        <f t="shared" si="9"/>
        <v/>
      </c>
    </row>
    <row r="97" spans="1:10" ht="25.5" customHeight="1">
      <c r="A97" s="39" t="str">
        <f t="shared" si="5"/>
        <v/>
      </c>
      <c r="B97" s="43"/>
      <c r="C97" s="44"/>
      <c r="D97" s="72" t="str">
        <f t="shared" si="6"/>
        <v/>
      </c>
      <c r="E97" s="45"/>
      <c r="F97" s="43"/>
      <c r="H97" s="68" t="str">
        <f t="shared" si="7"/>
        <v/>
      </c>
      <c r="I97" s="68" t="str">
        <f t="shared" si="8"/>
        <v/>
      </c>
      <c r="J97" s="69" t="str">
        <f t="shared" si="9"/>
        <v/>
      </c>
    </row>
    <row r="98" spans="1:10" ht="25.5" customHeight="1">
      <c r="A98" s="39" t="str">
        <f t="shared" si="5"/>
        <v/>
      </c>
      <c r="B98" s="43"/>
      <c r="C98" s="44"/>
      <c r="D98" s="72" t="str">
        <f t="shared" si="6"/>
        <v/>
      </c>
      <c r="E98" s="45"/>
      <c r="F98" s="43"/>
      <c r="H98" s="68" t="str">
        <f t="shared" si="7"/>
        <v/>
      </c>
      <c r="I98" s="68" t="str">
        <f t="shared" si="8"/>
        <v/>
      </c>
      <c r="J98" s="69" t="str">
        <f t="shared" si="9"/>
        <v/>
      </c>
    </row>
    <row r="99" spans="1:10" ht="25.5" customHeight="1">
      <c r="A99" s="39" t="str">
        <f t="shared" si="5"/>
        <v/>
      </c>
      <c r="B99" s="43"/>
      <c r="C99" s="44"/>
      <c r="D99" s="72" t="str">
        <f t="shared" si="6"/>
        <v/>
      </c>
      <c r="E99" s="45"/>
      <c r="F99" s="43"/>
      <c r="H99" s="68" t="str">
        <f t="shared" si="7"/>
        <v/>
      </c>
      <c r="I99" s="68" t="str">
        <f t="shared" si="8"/>
        <v/>
      </c>
      <c r="J99" s="69" t="str">
        <f t="shared" si="9"/>
        <v/>
      </c>
    </row>
    <row r="100" spans="1:10" ht="25.5" customHeight="1">
      <c r="A100" s="39" t="str">
        <f t="shared" si="5"/>
        <v/>
      </c>
      <c r="B100" s="43"/>
      <c r="C100" s="44"/>
      <c r="D100" s="72" t="str">
        <f t="shared" si="6"/>
        <v/>
      </c>
      <c r="E100" s="45"/>
      <c r="F100" s="43"/>
      <c r="H100" s="68" t="str">
        <f t="shared" si="7"/>
        <v/>
      </c>
      <c r="I100" s="68" t="str">
        <f t="shared" si="8"/>
        <v/>
      </c>
      <c r="J100" s="69" t="str">
        <f t="shared" si="9"/>
        <v/>
      </c>
    </row>
    <row r="101" spans="1:10" ht="25.5" customHeight="1">
      <c r="A101" s="39" t="str">
        <f t="shared" si="5"/>
        <v/>
      </c>
      <c r="B101" s="43"/>
      <c r="C101" s="44"/>
      <c r="D101" s="72" t="str">
        <f t="shared" si="6"/>
        <v/>
      </c>
      <c r="E101" s="45"/>
      <c r="F101" s="43"/>
      <c r="H101" s="68" t="str">
        <f t="shared" si="7"/>
        <v/>
      </c>
      <c r="I101" s="68" t="str">
        <f t="shared" si="8"/>
        <v/>
      </c>
      <c r="J101" s="69" t="str">
        <f t="shared" si="9"/>
        <v/>
      </c>
    </row>
    <row r="102" spans="1:10" ht="25.5" customHeight="1">
      <c r="A102" s="39" t="str">
        <f t="shared" si="5"/>
        <v/>
      </c>
      <c r="B102" s="43"/>
      <c r="C102" s="44"/>
      <c r="D102" s="72" t="str">
        <f t="shared" si="6"/>
        <v/>
      </c>
      <c r="E102" s="45"/>
      <c r="F102" s="43"/>
      <c r="H102" s="68" t="str">
        <f t="shared" si="7"/>
        <v/>
      </c>
      <c r="I102" s="68" t="str">
        <f t="shared" si="8"/>
        <v/>
      </c>
      <c r="J102" s="69" t="str">
        <f t="shared" si="9"/>
        <v/>
      </c>
    </row>
    <row r="103" spans="1:10" ht="25.5" customHeight="1">
      <c r="A103" s="39" t="str">
        <f t="shared" si="5"/>
        <v/>
      </c>
      <c r="B103" s="43"/>
      <c r="C103" s="44"/>
      <c r="D103" s="72" t="str">
        <f t="shared" si="6"/>
        <v/>
      </c>
      <c r="E103" s="45"/>
      <c r="F103" s="43"/>
      <c r="H103" s="68" t="str">
        <f t="shared" si="7"/>
        <v/>
      </c>
      <c r="I103" s="68" t="str">
        <f t="shared" si="8"/>
        <v/>
      </c>
      <c r="J103" s="69" t="str">
        <f t="shared" si="9"/>
        <v/>
      </c>
    </row>
    <row r="104" spans="1:10" ht="25.5" customHeight="1">
      <c r="A104" s="39" t="str">
        <f t="shared" si="5"/>
        <v/>
      </c>
      <c r="B104" s="43"/>
      <c r="C104" s="44"/>
      <c r="D104" s="72" t="str">
        <f t="shared" si="6"/>
        <v/>
      </c>
      <c r="E104" s="45"/>
      <c r="F104" s="43"/>
      <c r="H104" s="68" t="str">
        <f t="shared" si="7"/>
        <v/>
      </c>
      <c r="I104" s="68" t="str">
        <f t="shared" si="8"/>
        <v/>
      </c>
      <c r="J104" s="69" t="str">
        <f t="shared" si="9"/>
        <v/>
      </c>
    </row>
    <row r="105" spans="1:10" ht="25.5" customHeight="1">
      <c r="A105" s="39" t="str">
        <f t="shared" si="5"/>
        <v/>
      </c>
      <c r="B105" s="43"/>
      <c r="C105" s="44"/>
      <c r="D105" s="72" t="str">
        <f t="shared" si="6"/>
        <v/>
      </c>
      <c r="E105" s="45"/>
      <c r="F105" s="43"/>
      <c r="G105" s="34" t="str">
        <f>IF(COUNTBLANK($B$81:$B$105)=25,"",ROW())</f>
        <v/>
      </c>
      <c r="H105" s="68" t="str">
        <f t="shared" si="7"/>
        <v/>
      </c>
      <c r="I105" s="68" t="str">
        <f t="shared" si="8"/>
        <v/>
      </c>
      <c r="J105" s="69" t="str">
        <f t="shared" si="9"/>
        <v/>
      </c>
    </row>
  </sheetData>
  <sheetProtection algorithmName="SHA-512" hashValue="64FYRhLRJzcXLAn7ciShJ8h2ZwYfRs2ELS13OClr1kzvRCyN4+Fic8wk+05bbtdvOmNU2vUjzpBOl6+t0StkNA==" saltValue="yHXlQUfXhi9wK3woCwPE5A==" spinCount="100000" sheet="1" objects="1" scenarios="1" formatCells="0" formatColumns="0" formatRows="0" insertColumns="0" insertRows="0" deleteColumns="0" deleteRows="0"/>
  <phoneticPr fontId="2"/>
  <conditionalFormatting sqref="B6:C105">
    <cfRule type="expression" dxfId="4" priority="3">
      <formula>$T$3=1</formula>
    </cfRule>
  </conditionalFormatting>
  <conditionalFormatting sqref="E6:E105">
    <cfRule type="expression" dxfId="3" priority="2">
      <formula>$T$3=1</formula>
    </cfRule>
  </conditionalFormatting>
  <conditionalFormatting sqref="E6:F105 B6:C105">
    <cfRule type="expression" dxfId="2" priority="5">
      <formula>B6=""</formula>
    </cfRule>
  </conditionalFormatting>
  <conditionalFormatting sqref="F6:F105">
    <cfRule type="expression" dxfId="1" priority="1">
      <formula>$T$3=1</formula>
    </cfRule>
    <cfRule type="expression" dxfId="0" priority="4">
      <formula>$H6&lt;&gt;2</formula>
    </cfRule>
  </conditionalFormatting>
  <dataValidations count="2">
    <dataValidation imeMode="hiragana" allowBlank="1" showInputMessage="1" showErrorMessage="1" sqref="B6:B105 E6:F105" xr:uid="{67528DE8-7B58-4332-B270-C2AB22FB5058}"/>
    <dataValidation imeMode="off" allowBlank="1" showInputMessage="1" showErrorMessage="1" sqref="C6:C105" xr:uid="{AD845535-2609-4A4A-9806-F4F304943062}"/>
  </dataValidations>
  <printOptions horizontalCentered="1"/>
  <pageMargins left="0.59055118110236227" right="0.39370078740157483" top="0.78740157480314965" bottom="0.78740157480314965" header="0.19685039370078741" footer="0.19685039370078741"/>
  <pageSetup paperSize="9" orientation="portrait" r:id="rId1"/>
  <headerFooter>
    <oddHeader>&amp;R&amp;"UD デジタル 教科書体 N-R,標準"&amp;11　年度</oddHeader>
    <oddFooter>&amp;L&amp;"UD デジタル 教科書体 N-R,標準"&amp;10　　・別紙で提出する場合は、この様式相当の項目があること。
　　・小松市情報公開条例に基づき、個人情報の安全確保に努め、提供された情報は、この事業においてのみ使用
　　　します。</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6B05-5AA7-486A-80B1-09FFFD1EC789}">
  <sheetPr codeName="Sheet5">
    <tabColor rgb="FF7030A0"/>
  </sheetPr>
  <dimension ref="A1"/>
  <sheetViews>
    <sheetView showGridLines="0" workbookViewId="0">
      <selection activeCell="CH25" sqref="CH25"/>
    </sheetView>
  </sheetViews>
  <sheetFormatPr defaultColWidth="1.625" defaultRowHeight="18.75"/>
  <sheetData/>
  <sheetProtection algorithmName="SHA-512" hashValue="yxSpq1LdCrIECgmwiFWdZY/DTI4X3BL6Sy0AA75pijEeEQIr4DpUWfs7W1BDlkt5Qvcf1yJFmIe0mB9uRW7VcA==" saltValue="4ctwZD1WQN5MluEX6CohwA==" spinCount="100000" sheet="1" objects="1" scenarios="1"/>
  <phoneticPr fontId="2"/>
  <printOptions horizontalCentered="1"/>
  <pageMargins left="0.39370078740157483" right="0.39370078740157483" top="0.39370078740157483" bottom="0.39370078740157483" header="0.19685039370078741" footer="0.19685039370078741"/>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A43B-FB58-4274-AB75-8BCED75BDC3D}">
  <sheetPr codeName="Sheet6">
    <tabColor rgb="FF7030A0"/>
  </sheetPr>
  <dimension ref="A1"/>
  <sheetViews>
    <sheetView showGridLines="0" workbookViewId="0">
      <selection activeCell="CH25" sqref="CH25"/>
    </sheetView>
  </sheetViews>
  <sheetFormatPr defaultColWidth="1.625" defaultRowHeight="18.75"/>
  <sheetData/>
  <sheetProtection algorithmName="SHA-512" hashValue="NQDcsN1KqsHgpW6tPSVgUQl0spLpkw4TywrTl1H+E68i9jBkieXhmNn/CBeHDAuJGHhISBO9TKvlBG2MGDDljg==" saltValue="MS7Z5N8+w4NYevAyJo0GbQ==" spinCount="100000" sheet="1" objects="1" scenarios="1"/>
  <phoneticPr fontId="2"/>
  <pageMargins left="0.39370078740157483" right="0.39370078740157483" top="0.39370078740157483" bottom="0.39370078740157483" header="0.19685039370078741" footer="0.19685039370078741"/>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6E47-5356-4E9A-85C2-C3B465276E50}">
  <sheetPr codeName="Sheet4"/>
  <dimension ref="A1:AF21"/>
  <sheetViews>
    <sheetView workbookViewId="0">
      <selection activeCell="A18" sqref="A18"/>
    </sheetView>
  </sheetViews>
  <sheetFormatPr defaultColWidth="17.125" defaultRowHeight="20.100000000000001" customHeight="1"/>
  <cols>
    <col min="1" max="16384" width="17.125" style="2"/>
  </cols>
  <sheetData>
    <row r="1" spans="1:32" ht="20.100000000000001" customHeight="1">
      <c r="A1" s="4" t="s">
        <v>14</v>
      </c>
      <c r="B1" s="4" t="s">
        <v>15</v>
      </c>
      <c r="C1" s="4" t="s">
        <v>16</v>
      </c>
      <c r="D1" s="4" t="s">
        <v>17</v>
      </c>
      <c r="E1" s="4" t="s">
        <v>18</v>
      </c>
      <c r="F1" s="4" t="s">
        <v>19</v>
      </c>
      <c r="G1" s="4" t="s">
        <v>61</v>
      </c>
      <c r="H1" s="4" t="s">
        <v>20</v>
      </c>
      <c r="I1" s="4" t="s">
        <v>21</v>
      </c>
      <c r="J1" s="4" t="s">
        <v>22</v>
      </c>
      <c r="K1" s="4" t="s">
        <v>23</v>
      </c>
      <c r="L1" s="4" t="s">
        <v>24</v>
      </c>
      <c r="M1" s="4" t="s">
        <v>25</v>
      </c>
      <c r="N1" s="4" t="s">
        <v>26</v>
      </c>
      <c r="O1" s="4" t="s">
        <v>27</v>
      </c>
      <c r="P1" s="4" t="s">
        <v>28</v>
      </c>
      <c r="Q1" s="4" t="s">
        <v>29</v>
      </c>
      <c r="R1" s="4" t="s">
        <v>30</v>
      </c>
      <c r="S1" s="4" t="s">
        <v>31</v>
      </c>
      <c r="T1" s="4" t="s">
        <v>32</v>
      </c>
      <c r="U1" s="4" t="s">
        <v>33</v>
      </c>
      <c r="V1" s="4" t="s">
        <v>34</v>
      </c>
      <c r="W1" s="4" t="s">
        <v>35</v>
      </c>
      <c r="X1" s="4" t="s">
        <v>36</v>
      </c>
      <c r="Y1" s="4" t="s">
        <v>37</v>
      </c>
      <c r="Z1" s="4" t="s">
        <v>38</v>
      </c>
      <c r="AA1" s="4" t="s">
        <v>39</v>
      </c>
      <c r="AB1" s="4" t="s">
        <v>40</v>
      </c>
      <c r="AC1" s="4" t="s">
        <v>41</v>
      </c>
      <c r="AD1" s="4" t="s">
        <v>42</v>
      </c>
      <c r="AE1" s="4" t="s">
        <v>43</v>
      </c>
      <c r="AF1" s="4" t="s">
        <v>44</v>
      </c>
    </row>
    <row r="2" spans="1:32" ht="20.100000000000001" customHeight="1">
      <c r="A2" s="7" t="s">
        <v>62</v>
      </c>
      <c r="B2" s="7" t="s">
        <v>62</v>
      </c>
      <c r="C2" s="7" t="s">
        <v>62</v>
      </c>
      <c r="D2" s="7" t="s">
        <v>62</v>
      </c>
      <c r="E2" s="7" t="s">
        <v>62</v>
      </c>
      <c r="F2" s="7" t="s">
        <v>62</v>
      </c>
      <c r="G2" s="7" t="s">
        <v>13</v>
      </c>
      <c r="H2" s="7" t="s">
        <v>62</v>
      </c>
      <c r="I2" s="7" t="s">
        <v>62</v>
      </c>
      <c r="J2" s="7" t="s">
        <v>62</v>
      </c>
      <c r="K2" s="7" t="s">
        <v>62</v>
      </c>
      <c r="L2" s="7" t="s">
        <v>62</v>
      </c>
      <c r="M2" s="7" t="s">
        <v>62</v>
      </c>
      <c r="N2" s="7" t="s">
        <v>13</v>
      </c>
      <c r="O2" s="7" t="s">
        <v>13</v>
      </c>
      <c r="P2" s="7" t="s">
        <v>13</v>
      </c>
      <c r="Q2" s="7" t="s">
        <v>62</v>
      </c>
      <c r="R2" s="7" t="s">
        <v>13</v>
      </c>
      <c r="S2" s="7" t="s">
        <v>62</v>
      </c>
      <c r="T2" s="7" t="s">
        <v>13</v>
      </c>
      <c r="U2" s="7" t="s">
        <v>63</v>
      </c>
      <c r="V2" s="7" t="s">
        <v>63</v>
      </c>
      <c r="W2" s="7" t="s">
        <v>62</v>
      </c>
      <c r="X2" s="7" t="s">
        <v>62</v>
      </c>
      <c r="Y2" s="7" t="s">
        <v>62</v>
      </c>
      <c r="Z2" s="7" t="s">
        <v>62</v>
      </c>
      <c r="AA2" s="7" t="s">
        <v>62</v>
      </c>
      <c r="AB2" s="7" t="s">
        <v>13</v>
      </c>
      <c r="AC2" s="7" t="s">
        <v>13</v>
      </c>
      <c r="AD2" s="7" t="s">
        <v>62</v>
      </c>
      <c r="AE2" s="7" t="s">
        <v>62</v>
      </c>
      <c r="AF2" s="7" t="s">
        <v>13</v>
      </c>
    </row>
    <row r="3" spans="1:32" ht="20.100000000000001" customHeight="1">
      <c r="A3" s="7" t="s">
        <v>64</v>
      </c>
      <c r="B3" s="7" t="s">
        <v>65</v>
      </c>
      <c r="C3" s="7" t="s">
        <v>65</v>
      </c>
      <c r="D3" s="7" t="s">
        <v>65</v>
      </c>
      <c r="E3" s="7" t="s">
        <v>65</v>
      </c>
      <c r="F3" s="7" t="s">
        <v>65</v>
      </c>
      <c r="G3" s="7" t="s">
        <v>62</v>
      </c>
      <c r="H3" s="7" t="s">
        <v>65</v>
      </c>
      <c r="I3" s="7" t="s">
        <v>65</v>
      </c>
      <c r="J3" s="7" t="s">
        <v>65</v>
      </c>
      <c r="K3" s="7" t="s">
        <v>65</v>
      </c>
      <c r="L3" s="7" t="s">
        <v>65</v>
      </c>
      <c r="M3" s="7" t="s">
        <v>65</v>
      </c>
      <c r="N3" s="7" t="s">
        <v>65</v>
      </c>
      <c r="O3" s="7" t="s">
        <v>65</v>
      </c>
      <c r="P3" s="7" t="s">
        <v>65</v>
      </c>
      <c r="Q3" s="7" t="s">
        <v>65</v>
      </c>
      <c r="R3" s="7" t="s">
        <v>65</v>
      </c>
      <c r="S3" s="7" t="s">
        <v>65</v>
      </c>
      <c r="T3" s="7" t="s">
        <v>65</v>
      </c>
      <c r="U3" s="7" t="s">
        <v>66</v>
      </c>
      <c r="V3" s="7" t="s">
        <v>66</v>
      </c>
      <c r="W3" s="7" t="s">
        <v>65</v>
      </c>
      <c r="X3" s="7" t="s">
        <v>66</v>
      </c>
      <c r="Y3" s="7" t="s">
        <v>65</v>
      </c>
      <c r="Z3" s="7" t="s">
        <v>65</v>
      </c>
      <c r="AA3" s="7" t="s">
        <v>65</v>
      </c>
      <c r="AB3" s="7" t="s">
        <v>65</v>
      </c>
      <c r="AC3" s="7" t="s">
        <v>65</v>
      </c>
      <c r="AD3" s="7" t="s">
        <v>65</v>
      </c>
      <c r="AE3" s="7" t="s">
        <v>65</v>
      </c>
      <c r="AF3" s="7" t="s">
        <v>65</v>
      </c>
    </row>
    <row r="4" spans="1:32" ht="20.100000000000001" customHeight="1">
      <c r="A4" s="7" t="s">
        <v>65</v>
      </c>
      <c r="G4" s="7" t="s">
        <v>65</v>
      </c>
      <c r="H4" s="7"/>
      <c r="I4" s="7"/>
      <c r="J4" s="7"/>
      <c r="K4" s="7"/>
      <c r="L4" s="7"/>
      <c r="M4" s="7"/>
      <c r="N4" s="7"/>
      <c r="O4" s="7"/>
      <c r="P4" s="7"/>
      <c r="Q4" s="7"/>
      <c r="R4" s="7"/>
      <c r="S4" s="7"/>
      <c r="T4" s="7"/>
      <c r="U4" s="7"/>
      <c r="V4" s="7"/>
      <c r="W4" s="7" t="s">
        <v>67</v>
      </c>
      <c r="X4" s="7" t="s">
        <v>68</v>
      </c>
      <c r="Y4" s="7" t="s">
        <v>67</v>
      </c>
      <c r="Z4" s="7"/>
      <c r="AA4" s="7" t="s">
        <v>69</v>
      </c>
      <c r="AB4" s="7"/>
      <c r="AC4" s="7"/>
      <c r="AD4" s="7"/>
      <c r="AE4" s="7" t="s">
        <v>68</v>
      </c>
      <c r="AF4" s="7" t="s">
        <v>68</v>
      </c>
    </row>
    <row r="5" spans="1:32" ht="20.100000000000001" customHeight="1">
      <c r="G5" s="7"/>
      <c r="H5" s="7"/>
      <c r="I5" s="7"/>
      <c r="J5" s="7"/>
      <c r="K5" s="7"/>
      <c r="L5" s="7"/>
      <c r="M5" s="7"/>
      <c r="N5" s="7"/>
      <c r="O5" s="7"/>
      <c r="P5" s="7"/>
      <c r="Q5" s="7"/>
      <c r="R5" s="7"/>
      <c r="S5" s="7"/>
      <c r="T5" s="7"/>
      <c r="U5" s="7"/>
      <c r="V5" s="7"/>
      <c r="W5" s="7"/>
      <c r="X5" s="7"/>
      <c r="Y5" s="7" t="s">
        <v>68</v>
      </c>
      <c r="Z5" s="7"/>
      <c r="AA5" s="7"/>
      <c r="AB5" s="7"/>
      <c r="AC5" s="7"/>
      <c r="AD5" s="7"/>
      <c r="AE5" s="7"/>
      <c r="AF5" s="7"/>
    </row>
    <row r="9" spans="1:32" ht="20.100000000000001" customHeight="1">
      <c r="A9" s="4" t="s">
        <v>62</v>
      </c>
      <c r="B9" s="4" t="s">
        <v>64</v>
      </c>
      <c r="C9" s="4" t="s">
        <v>13</v>
      </c>
      <c r="D9" s="4" t="s">
        <v>65</v>
      </c>
      <c r="E9" s="4" t="s">
        <v>67</v>
      </c>
      <c r="F9" s="4" t="s">
        <v>69</v>
      </c>
      <c r="G9" s="4" t="s">
        <v>68</v>
      </c>
    </row>
    <row r="10" spans="1:32" ht="20.100000000000001" customHeight="1">
      <c r="A10" s="7" t="s">
        <v>70</v>
      </c>
      <c r="B10" s="7" t="s">
        <v>70</v>
      </c>
      <c r="C10" s="7" t="s">
        <v>70</v>
      </c>
      <c r="D10" s="7" t="s">
        <v>70</v>
      </c>
      <c r="E10" s="7" t="s">
        <v>71</v>
      </c>
    </row>
    <row r="11" spans="1:32" ht="20.100000000000001" customHeight="1">
      <c r="A11" s="7" t="s">
        <v>72</v>
      </c>
      <c r="B11" s="7" t="s">
        <v>72</v>
      </c>
      <c r="C11" s="7" t="s">
        <v>72</v>
      </c>
      <c r="D11" s="7" t="s">
        <v>72</v>
      </c>
      <c r="E11" s="7" t="s">
        <v>69</v>
      </c>
    </row>
    <row r="12" spans="1:32" ht="20.100000000000001" customHeight="1">
      <c r="A12" s="7"/>
      <c r="B12" s="7"/>
      <c r="C12" s="7"/>
      <c r="D12" s="7"/>
      <c r="E12" s="7" t="s">
        <v>73</v>
      </c>
    </row>
    <row r="16" spans="1:32" ht="20.100000000000001" customHeight="1">
      <c r="A16" s="8"/>
      <c r="B16" s="7"/>
    </row>
    <row r="17" spans="1:9" ht="20.100000000000001" customHeight="1">
      <c r="A17" s="8"/>
      <c r="B17" s="7"/>
    </row>
    <row r="18" spans="1:9" ht="20.100000000000001" customHeight="1">
      <c r="A18" s="8" t="s">
        <v>48</v>
      </c>
      <c r="B18" s="7"/>
    </row>
    <row r="19" spans="1:9" ht="20.100000000000001" customHeight="1">
      <c r="A19" s="9" t="s">
        <v>76</v>
      </c>
      <c r="B19" s="9" t="s">
        <v>75</v>
      </c>
      <c r="C19" s="9" t="s">
        <v>77</v>
      </c>
      <c r="D19" s="9" t="s">
        <v>78</v>
      </c>
      <c r="E19" s="9" t="s">
        <v>79</v>
      </c>
      <c r="F19" s="9" t="s">
        <v>80</v>
      </c>
      <c r="G19" s="9" t="s">
        <v>81</v>
      </c>
    </row>
    <row r="20" spans="1:9" ht="20.100000000000001" customHeight="1">
      <c r="A20" s="8"/>
      <c r="B20" s="7"/>
    </row>
    <row r="21" spans="1:9" ht="20.100000000000001" customHeight="1">
      <c r="A21" s="32" t="s">
        <v>89</v>
      </c>
      <c r="B21" s="33" t="s">
        <v>90</v>
      </c>
      <c r="C21" s="12" t="s">
        <v>91</v>
      </c>
      <c r="D21" s="12" t="s">
        <v>92</v>
      </c>
      <c r="E21" s="12" t="s">
        <v>93</v>
      </c>
      <c r="F21" s="12" t="s">
        <v>94</v>
      </c>
      <c r="G21" s="12" t="s">
        <v>95</v>
      </c>
      <c r="H21" s="12" t="s">
        <v>96</v>
      </c>
      <c r="I21" s="12" t="s">
        <v>103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41</vt:i4>
      </vt:variant>
    </vt:vector>
  </HeadingPairs>
  <TitlesOfParts>
    <vt:vector size="46" baseType="lpstr">
      <vt:lpstr>【利用登録兼利用申請書】</vt:lpstr>
      <vt:lpstr>【登録団体名簿】</vt:lpstr>
      <vt:lpstr>【芦城小学校】</vt:lpstr>
      <vt:lpstr>【苗代小学校】</vt:lpstr>
      <vt:lpstr>【学校・施設等】</vt:lpstr>
      <vt:lpstr>【芦城小学校】!Print_Area</vt:lpstr>
      <vt:lpstr>【登録団体名簿】!Print_Area</vt:lpstr>
      <vt:lpstr>【利用登録兼利用申請書】!Print_Area</vt:lpstr>
      <vt:lpstr>【登録団体名簿】!Print_Titles</vt:lpstr>
      <vt:lpstr>ふれあい広場</vt:lpstr>
      <vt:lpstr>芦城小学校</vt:lpstr>
      <vt:lpstr>芦城中学校</vt:lpstr>
      <vt:lpstr>粟津小学校</vt:lpstr>
      <vt:lpstr>安宅小学校</vt:lpstr>
      <vt:lpstr>安宅中学校</vt:lpstr>
      <vt:lpstr>屋外運動場</vt:lpstr>
      <vt:lpstr>屋内運動場</vt:lpstr>
      <vt:lpstr>丸内中学校</vt:lpstr>
      <vt:lpstr>串小学校</vt:lpstr>
      <vt:lpstr>月津小学校</vt:lpstr>
      <vt:lpstr>犬丸小学校</vt:lpstr>
      <vt:lpstr>御幸中学校</vt:lpstr>
      <vt:lpstr>向本折小学校</vt:lpstr>
      <vt:lpstr>荒屋小学校</vt:lpstr>
      <vt:lpstr>講堂</vt:lpstr>
      <vt:lpstr>国府小学校</vt:lpstr>
      <vt:lpstr>国府中学校</vt:lpstr>
      <vt:lpstr>今江小学校</vt:lpstr>
      <vt:lpstr>松東みどり学園</vt:lpstr>
      <vt:lpstr>松陽中学校</vt:lpstr>
      <vt:lpstr>第一小学校</vt:lpstr>
      <vt:lpstr>稚松小学校</vt:lpstr>
      <vt:lpstr>中海小学校</vt:lpstr>
      <vt:lpstr>中海中学校</vt:lpstr>
      <vt:lpstr>東陵小学校</vt:lpstr>
      <vt:lpstr>那谷小学校</vt:lpstr>
      <vt:lpstr>南部中学校</vt:lpstr>
      <vt:lpstr>日末小学校</vt:lpstr>
      <vt:lpstr>能美小学校</vt:lpstr>
      <vt:lpstr>板津中学校</vt:lpstr>
      <vt:lpstr>苗代小学校</vt:lpstr>
      <vt:lpstr>符津小学校</vt:lpstr>
      <vt:lpstr>武道場</vt:lpstr>
      <vt:lpstr>木場小学校</vt:lpstr>
      <vt:lpstr>矢田野小学校</vt:lpstr>
      <vt:lpstr>蓮代寺小学校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中屋 清志</dc:creator>
  <cp:lastModifiedBy>生涯学習課 （R070701～）</cp:lastModifiedBy>
  <cp:lastPrinted>2026-01-26T00:51:58Z</cp:lastPrinted>
  <dcterms:created xsi:type="dcterms:W3CDTF">2025-10-02T02:51:19Z</dcterms:created>
  <dcterms:modified xsi:type="dcterms:W3CDTF">2026-03-24T00:24:01Z</dcterms:modified>
</cp:coreProperties>
</file>