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tmp" ContentType="image/png"/>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defaultThemeVersion="166925"/>
  <mc:AlternateContent xmlns:mc="http://schemas.openxmlformats.org/markup-compatibility/2006">
    <mc:Choice Requires="x15">
      <x15ac:absPath xmlns:x15ac="http://schemas.microsoft.com/office/spreadsheetml/2010/11/ac" url="\\172.16.174.64\生涯学習課nas\18_学校体育施設開放事業\03 施設使用申請・許可\R8_登録申請・許可\様式\"/>
    </mc:Choice>
  </mc:AlternateContent>
  <xr:revisionPtr revIDLastSave="0" documentId="8_{C652F95A-7E0D-44BE-935B-8EF857D30BDA}" xr6:coauthVersionLast="47" xr6:coauthVersionMax="47" xr10:uidLastSave="{00000000-0000-0000-0000-000000000000}"/>
  <bookViews>
    <workbookView xWindow="165" yWindow="135" windowWidth="14340" windowHeight="15120" xr2:uid="{14D6ACF3-AC67-47E0-8CBB-0FC9E620C587}"/>
  </bookViews>
  <sheets>
    <sheet name="【利用登録兼利用申請書】" sheetId="3" r:id="rId1"/>
    <sheet name="【登録団体名簿】" sheetId="7" r:id="rId2"/>
    <sheet name="【芦城小学校】" sheetId="5" r:id="rId3"/>
    <sheet name="【苗代小学校】" sheetId="6" r:id="rId4"/>
    <sheet name="【学校・施設等】" sheetId="4" r:id="rId5"/>
  </sheets>
  <definedNames>
    <definedName name="_xlnm._FilterDatabase" localSheetId="0" hidden="1">【利用登録兼利用申請書】!$AN$19:$AP$25</definedName>
    <definedName name="_xlnm.Print_Area" localSheetId="2">【芦城小学校】!$A$1:$BZ$29</definedName>
    <definedName name="_xlnm.Print_Area" localSheetId="1">【登録団体名簿】!$A$1:$F$30</definedName>
    <definedName name="_xlnm.Print_Area" localSheetId="0">【利用登録兼利用申請書】!$A$1:$AV$41</definedName>
    <definedName name="_xlnm.Print_Titles" localSheetId="1">【登録団体名簿】!$1:$5</definedName>
    <definedName name="ふれあい広場">【学校・施設等】!$B$10:$B$11</definedName>
    <definedName name="芦城小学校">【学校・施設等】!$A$2:$A$4</definedName>
    <definedName name="芦城中学校">【学校・施設等】!$W$2:$W$4</definedName>
    <definedName name="粟津小学校">【学校・施設等】!$N$2:$N$3</definedName>
    <definedName name="安宅小学校">【学校・施設等】!$C$2:$C$3</definedName>
    <definedName name="安宅中学校">【学校・施設等】!$AD$2:$AD$3</definedName>
    <definedName name="屋外運動場">【学校・施設等】!$D$10:$D$11</definedName>
    <definedName name="屋内運動場">【学校・施設等】!$C$10:$C$11</definedName>
    <definedName name="丸内中学校">【学校・施設等】!$X$2:$X$4</definedName>
    <definedName name="串小学校">【学校・施設等】!$K$2:$K$3</definedName>
    <definedName name="月津小学校">【学校・施設等】!$Q$2:$Q$3</definedName>
    <definedName name="犬丸小学校">【学校・施設等】!$D$2:$D$3</definedName>
    <definedName name="御幸中学校">【学校・施設等】!$Z$2:$Z$3</definedName>
    <definedName name="向本折小学校">【学校・施設等】!$I$2:$I$3</definedName>
    <definedName name="荒屋小学校">【学校・施設等】!$E$2:$E$3</definedName>
    <definedName name="講堂">【学校・施設等】!$A$10:$A$11</definedName>
    <definedName name="国府小学校">【学校・施設等】!$S$2:$S$3</definedName>
    <definedName name="国府中学校">【学校・施設等】!$AB$2:$AB$3</definedName>
    <definedName name="今江小学校">【学校・施設等】!$J$2:$J$3</definedName>
    <definedName name="松東みどり学園">【学校・施設等】!$AF$2:$AF$4</definedName>
    <definedName name="松陽中学校">【学校・施設等】!$Y$2:$Y$5</definedName>
    <definedName name="第一小学校">【学校・施設等】!$F$2:$F$3</definedName>
    <definedName name="稚松小学校">【学校・施設等】!$B$2:$B$3</definedName>
    <definedName name="中海小学校">【学校・施設等】!$T$2:$T$3</definedName>
    <definedName name="中海中学校">【学校・施設等】!$AC$2:$AC$3</definedName>
    <definedName name="東陵小学校">【学校・施設等】!$U$2:$U$3</definedName>
    <definedName name="那谷小学校">【学校・施設等】!$R$2:$R$3</definedName>
    <definedName name="南部中学校">【学校・施設等】!$AA$2:$AA$4</definedName>
    <definedName name="日末小学校">【学校・施設等】!$L$2:$L$3</definedName>
    <definedName name="能美小学校">【学校・施設等】!$V$2:$V$3</definedName>
    <definedName name="板津中学校">【学校・施設等】!$AE$2:$AE$4</definedName>
    <definedName name="苗代小学校">【学校・施設等】!$G$2:$G$4</definedName>
    <definedName name="符津小学校">【学校・施設等】!$M$2:$M$3</definedName>
    <definedName name="武道場">【学校・施設等】!$E$10:$E$12</definedName>
    <definedName name="武道場等">#REF!</definedName>
    <definedName name="木場小学校">【学校・施設等】!$O$2:$O$3</definedName>
    <definedName name="矢田野小学校">【学校・施設等】!$P$2:$P$3</definedName>
    <definedName name="蓮代寺小学校">【学校・施設等】!$H$2:$H$3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05" i="7" l="1"/>
  <c r="G80" i="7"/>
  <c r="G55" i="7"/>
  <c r="G30" i="7"/>
  <c r="F3" i="7"/>
  <c r="A7" i="7"/>
  <c r="A8" i="7"/>
  <c r="A9" i="7"/>
  <c r="A10" i="7"/>
  <c r="A11" i="7"/>
  <c r="A12" i="7"/>
  <c r="A13" i="7"/>
  <c r="A14" i="7"/>
  <c r="A15" i="7"/>
  <c r="A16" i="7"/>
  <c r="A17" i="7"/>
  <c r="A18" i="7"/>
  <c r="A19" i="7"/>
  <c r="A20" i="7"/>
  <c r="A21" i="7"/>
  <c r="A22" i="7"/>
  <c r="A23" i="7"/>
  <c r="A24" i="7"/>
  <c r="A25" i="7"/>
  <c r="A26" i="7"/>
  <c r="A27" i="7"/>
  <c r="A28" i="7"/>
  <c r="A29" i="7"/>
  <c r="A30" i="7"/>
  <c r="A31" i="7"/>
  <c r="A32" i="7"/>
  <c r="A33" i="7"/>
  <c r="A34" i="7"/>
  <c r="A35" i="7"/>
  <c r="A36" i="7"/>
  <c r="A37" i="7"/>
  <c r="A38" i="7"/>
  <c r="A39" i="7"/>
  <c r="A40" i="7"/>
  <c r="A41" i="7"/>
  <c r="A42" i="7"/>
  <c r="A43" i="7"/>
  <c r="A44" i="7"/>
  <c r="A45" i="7"/>
  <c r="A46" i="7"/>
  <c r="A47" i="7"/>
  <c r="A48" i="7"/>
  <c r="A49" i="7"/>
  <c r="A50" i="7"/>
  <c r="A51" i="7"/>
  <c r="A52" i="7"/>
  <c r="A53" i="7"/>
  <c r="A54" i="7"/>
  <c r="A55" i="7"/>
  <c r="A56" i="7"/>
  <c r="A57" i="7"/>
  <c r="A58" i="7"/>
  <c r="A59" i="7"/>
  <c r="A60" i="7"/>
  <c r="A61" i="7"/>
  <c r="A62" i="7"/>
  <c r="A63" i="7"/>
  <c r="A64" i="7"/>
  <c r="A65" i="7"/>
  <c r="A66" i="7"/>
  <c r="A67" i="7"/>
  <c r="A68" i="7"/>
  <c r="A69" i="7"/>
  <c r="A70" i="7"/>
  <c r="A71" i="7"/>
  <c r="A72" i="7"/>
  <c r="A73" i="7"/>
  <c r="A74" i="7"/>
  <c r="A75" i="7"/>
  <c r="A76" i="7"/>
  <c r="A77" i="7"/>
  <c r="A78" i="7"/>
  <c r="A79" i="7"/>
  <c r="A80" i="7"/>
  <c r="A81" i="7"/>
  <c r="A82" i="7"/>
  <c r="A83" i="7"/>
  <c r="A84" i="7"/>
  <c r="A85" i="7"/>
  <c r="A86" i="7"/>
  <c r="A87" i="7"/>
  <c r="A88" i="7"/>
  <c r="A89" i="7"/>
  <c r="A90" i="7"/>
  <c r="A91" i="7"/>
  <c r="A92" i="7"/>
  <c r="A93" i="7"/>
  <c r="A94" i="7"/>
  <c r="A95" i="7"/>
  <c r="A96" i="7"/>
  <c r="A97" i="7"/>
  <c r="A98" i="7"/>
  <c r="A99" i="7"/>
  <c r="A100" i="7"/>
  <c r="A101" i="7"/>
  <c r="A102" i="7"/>
  <c r="A103" i="7"/>
  <c r="A104" i="7"/>
  <c r="A105" i="7"/>
  <c r="A6" i="7"/>
  <c r="H7" i="7"/>
  <c r="J7" i="7" s="1"/>
  <c r="I7" i="7"/>
  <c r="H8" i="7"/>
  <c r="J8" i="7" s="1"/>
  <c r="I8" i="7"/>
  <c r="H9" i="7"/>
  <c r="J9" i="7" s="1"/>
  <c r="I9" i="7"/>
  <c r="H10" i="7"/>
  <c r="J10" i="7" s="1"/>
  <c r="I10" i="7"/>
  <c r="H11" i="7"/>
  <c r="J11" i="7" s="1"/>
  <c r="I11" i="7"/>
  <c r="H12" i="7"/>
  <c r="J12" i="7" s="1"/>
  <c r="I12" i="7"/>
  <c r="H13" i="7"/>
  <c r="J13" i="7" s="1"/>
  <c r="I13" i="7"/>
  <c r="H14" i="7"/>
  <c r="J14" i="7" s="1"/>
  <c r="I14" i="7"/>
  <c r="H15" i="7"/>
  <c r="J15" i="7" s="1"/>
  <c r="I15" i="7"/>
  <c r="H16" i="7"/>
  <c r="J16" i="7" s="1"/>
  <c r="I16" i="7"/>
  <c r="H17" i="7"/>
  <c r="J17" i="7" s="1"/>
  <c r="I17" i="7"/>
  <c r="H18" i="7"/>
  <c r="J18" i="7" s="1"/>
  <c r="I18" i="7"/>
  <c r="H19" i="7"/>
  <c r="J19" i="7" s="1"/>
  <c r="I19" i="7"/>
  <c r="H20" i="7"/>
  <c r="J20" i="7" s="1"/>
  <c r="I20" i="7"/>
  <c r="H21" i="7"/>
  <c r="J21" i="7" s="1"/>
  <c r="I21" i="7"/>
  <c r="H22" i="7"/>
  <c r="J22" i="7" s="1"/>
  <c r="I22" i="7"/>
  <c r="H23" i="7"/>
  <c r="J23" i="7" s="1"/>
  <c r="I23" i="7"/>
  <c r="H24" i="7"/>
  <c r="J24" i="7" s="1"/>
  <c r="I24" i="7"/>
  <c r="H25" i="7"/>
  <c r="J25" i="7" s="1"/>
  <c r="I25" i="7"/>
  <c r="H26" i="7"/>
  <c r="J26" i="7" s="1"/>
  <c r="I26" i="7"/>
  <c r="H27" i="7"/>
  <c r="J27" i="7" s="1"/>
  <c r="I27" i="7"/>
  <c r="H28" i="7"/>
  <c r="J28" i="7" s="1"/>
  <c r="I28" i="7"/>
  <c r="H29" i="7"/>
  <c r="J29" i="7" s="1"/>
  <c r="I29" i="7"/>
  <c r="H30" i="7"/>
  <c r="J30" i="7" s="1"/>
  <c r="I30" i="7"/>
  <c r="H31" i="7"/>
  <c r="J31" i="7" s="1"/>
  <c r="I31" i="7"/>
  <c r="H32" i="7"/>
  <c r="J32" i="7" s="1"/>
  <c r="I32" i="7"/>
  <c r="H33" i="7"/>
  <c r="J33" i="7" s="1"/>
  <c r="I33" i="7"/>
  <c r="H34" i="7"/>
  <c r="J34" i="7" s="1"/>
  <c r="I34" i="7"/>
  <c r="H35" i="7"/>
  <c r="J35" i="7" s="1"/>
  <c r="I35" i="7"/>
  <c r="H36" i="7"/>
  <c r="J36" i="7" s="1"/>
  <c r="I36" i="7"/>
  <c r="H37" i="7"/>
  <c r="J37" i="7" s="1"/>
  <c r="I37" i="7"/>
  <c r="H38" i="7"/>
  <c r="J38" i="7" s="1"/>
  <c r="I38" i="7"/>
  <c r="H39" i="7"/>
  <c r="J39" i="7" s="1"/>
  <c r="I39" i="7"/>
  <c r="H40" i="7"/>
  <c r="J40" i="7" s="1"/>
  <c r="I40" i="7"/>
  <c r="H41" i="7"/>
  <c r="J41" i="7" s="1"/>
  <c r="I41" i="7"/>
  <c r="H42" i="7"/>
  <c r="J42" i="7" s="1"/>
  <c r="I42" i="7"/>
  <c r="H43" i="7"/>
  <c r="J43" i="7" s="1"/>
  <c r="I43" i="7"/>
  <c r="H44" i="7"/>
  <c r="J44" i="7" s="1"/>
  <c r="I44" i="7"/>
  <c r="H45" i="7"/>
  <c r="J45" i="7" s="1"/>
  <c r="I45" i="7"/>
  <c r="H46" i="7"/>
  <c r="J46" i="7" s="1"/>
  <c r="I46" i="7"/>
  <c r="H47" i="7"/>
  <c r="J47" i="7" s="1"/>
  <c r="I47" i="7"/>
  <c r="H48" i="7"/>
  <c r="J48" i="7" s="1"/>
  <c r="I48" i="7"/>
  <c r="H49" i="7"/>
  <c r="J49" i="7" s="1"/>
  <c r="I49" i="7"/>
  <c r="H50" i="7"/>
  <c r="J50" i="7" s="1"/>
  <c r="I50" i="7"/>
  <c r="H51" i="7"/>
  <c r="J51" i="7" s="1"/>
  <c r="I51" i="7"/>
  <c r="H52" i="7"/>
  <c r="J52" i="7" s="1"/>
  <c r="I52" i="7"/>
  <c r="H53" i="7"/>
  <c r="J53" i="7" s="1"/>
  <c r="I53" i="7"/>
  <c r="H54" i="7"/>
  <c r="J54" i="7" s="1"/>
  <c r="I54" i="7"/>
  <c r="H55" i="7"/>
  <c r="J55" i="7" s="1"/>
  <c r="I55" i="7"/>
  <c r="H56" i="7"/>
  <c r="J56" i="7" s="1"/>
  <c r="I56" i="7"/>
  <c r="H57" i="7"/>
  <c r="J57" i="7" s="1"/>
  <c r="I57" i="7"/>
  <c r="H58" i="7"/>
  <c r="J58" i="7" s="1"/>
  <c r="I58" i="7"/>
  <c r="H59" i="7"/>
  <c r="J59" i="7" s="1"/>
  <c r="I59" i="7"/>
  <c r="H60" i="7"/>
  <c r="J60" i="7" s="1"/>
  <c r="I60" i="7"/>
  <c r="H61" i="7"/>
  <c r="J61" i="7" s="1"/>
  <c r="I61" i="7"/>
  <c r="H62" i="7"/>
  <c r="J62" i="7" s="1"/>
  <c r="I62" i="7"/>
  <c r="H63" i="7"/>
  <c r="J63" i="7" s="1"/>
  <c r="I63" i="7"/>
  <c r="H64" i="7"/>
  <c r="J64" i="7" s="1"/>
  <c r="I64" i="7"/>
  <c r="H65" i="7"/>
  <c r="J65" i="7" s="1"/>
  <c r="I65" i="7"/>
  <c r="H66" i="7"/>
  <c r="J66" i="7" s="1"/>
  <c r="I66" i="7"/>
  <c r="H67" i="7"/>
  <c r="J67" i="7" s="1"/>
  <c r="I67" i="7"/>
  <c r="H68" i="7"/>
  <c r="J68" i="7" s="1"/>
  <c r="I68" i="7"/>
  <c r="H69" i="7"/>
  <c r="J69" i="7" s="1"/>
  <c r="I69" i="7"/>
  <c r="H70" i="7"/>
  <c r="J70" i="7" s="1"/>
  <c r="I70" i="7"/>
  <c r="H71" i="7"/>
  <c r="J71" i="7" s="1"/>
  <c r="I71" i="7"/>
  <c r="H72" i="7"/>
  <c r="J72" i="7" s="1"/>
  <c r="I72" i="7"/>
  <c r="H73" i="7"/>
  <c r="J73" i="7" s="1"/>
  <c r="I73" i="7"/>
  <c r="H74" i="7"/>
  <c r="J74" i="7" s="1"/>
  <c r="I74" i="7"/>
  <c r="H75" i="7"/>
  <c r="J75" i="7" s="1"/>
  <c r="I75" i="7"/>
  <c r="H76" i="7"/>
  <c r="J76" i="7" s="1"/>
  <c r="I76" i="7"/>
  <c r="H77" i="7"/>
  <c r="J77" i="7" s="1"/>
  <c r="I77" i="7"/>
  <c r="H78" i="7"/>
  <c r="J78" i="7" s="1"/>
  <c r="I78" i="7"/>
  <c r="H79" i="7"/>
  <c r="J79" i="7" s="1"/>
  <c r="I79" i="7"/>
  <c r="H80" i="7"/>
  <c r="J80" i="7" s="1"/>
  <c r="I80" i="7"/>
  <c r="H81" i="7"/>
  <c r="J81" i="7" s="1"/>
  <c r="I81" i="7"/>
  <c r="H82" i="7"/>
  <c r="J82" i="7" s="1"/>
  <c r="I82" i="7"/>
  <c r="H83" i="7"/>
  <c r="J83" i="7" s="1"/>
  <c r="I83" i="7"/>
  <c r="H84" i="7"/>
  <c r="J84" i="7" s="1"/>
  <c r="I84" i="7"/>
  <c r="H85" i="7"/>
  <c r="J85" i="7" s="1"/>
  <c r="I85" i="7"/>
  <c r="H86" i="7"/>
  <c r="J86" i="7" s="1"/>
  <c r="I86" i="7"/>
  <c r="H87" i="7"/>
  <c r="J87" i="7" s="1"/>
  <c r="I87" i="7"/>
  <c r="H88" i="7"/>
  <c r="J88" i="7" s="1"/>
  <c r="I88" i="7"/>
  <c r="H89" i="7"/>
  <c r="J89" i="7" s="1"/>
  <c r="I89" i="7"/>
  <c r="H90" i="7"/>
  <c r="J90" i="7" s="1"/>
  <c r="I90" i="7"/>
  <c r="H91" i="7"/>
  <c r="J91" i="7" s="1"/>
  <c r="I91" i="7"/>
  <c r="H92" i="7"/>
  <c r="J92" i="7" s="1"/>
  <c r="I92" i="7"/>
  <c r="H93" i="7"/>
  <c r="J93" i="7" s="1"/>
  <c r="I93" i="7"/>
  <c r="H94" i="7"/>
  <c r="J94" i="7" s="1"/>
  <c r="I94" i="7"/>
  <c r="H95" i="7"/>
  <c r="J95" i="7" s="1"/>
  <c r="I95" i="7"/>
  <c r="H96" i="7"/>
  <c r="J96" i="7" s="1"/>
  <c r="I96" i="7"/>
  <c r="H97" i="7"/>
  <c r="J97" i="7" s="1"/>
  <c r="I97" i="7"/>
  <c r="H98" i="7"/>
  <c r="J98" i="7" s="1"/>
  <c r="I98" i="7"/>
  <c r="H99" i="7"/>
  <c r="J99" i="7" s="1"/>
  <c r="I99" i="7"/>
  <c r="H100" i="7"/>
  <c r="J100" i="7" s="1"/>
  <c r="I100" i="7"/>
  <c r="H101" i="7"/>
  <c r="J101" i="7" s="1"/>
  <c r="I101" i="7"/>
  <c r="H102" i="7"/>
  <c r="J102" i="7" s="1"/>
  <c r="I102" i="7"/>
  <c r="H103" i="7"/>
  <c r="J103" i="7" s="1"/>
  <c r="I103" i="7"/>
  <c r="H104" i="7"/>
  <c r="J104" i="7" s="1"/>
  <c r="I104" i="7"/>
  <c r="H105" i="7"/>
  <c r="J105" i="7" s="1"/>
  <c r="I105" i="7"/>
  <c r="I6" i="7"/>
  <c r="H6" i="7"/>
  <c r="J6" i="7" s="1"/>
  <c r="BQ8" i="3" l="1"/>
  <c r="BO8" i="3"/>
  <c r="L1" i="7"/>
  <c r="H5" i="7"/>
  <c r="BA18" i="3"/>
  <c r="AX29" i="3"/>
  <c r="AX27" i="3"/>
  <c r="AX19" i="3"/>
  <c r="BQ10" i="3" l="1"/>
  <c r="AX3" i="3"/>
  <c r="H1" i="7" s="1"/>
  <c r="BA24" i="3"/>
  <c r="L29" i="3"/>
  <c r="L27" i="3"/>
  <c r="AB19" i="3"/>
  <c r="L19" i="3"/>
  <c r="AI17" i="3"/>
  <c r="S17" i="3"/>
  <c r="AH3" i="3"/>
  <c r="BQ11" i="3" l="1"/>
  <c r="BQ12" i="3"/>
  <c r="H3" i="7"/>
  <c r="D12" i="7" s="1"/>
  <c r="D72" i="7" l="1"/>
  <c r="D11" i="7"/>
  <c r="D88" i="7"/>
  <c r="D98" i="7"/>
  <c r="D96" i="7"/>
  <c r="D15" i="7"/>
  <c r="D64" i="7"/>
  <c r="D95" i="7"/>
  <c r="D33" i="7"/>
  <c r="D27" i="7"/>
  <c r="D51" i="7"/>
  <c r="D81" i="7"/>
  <c r="D8" i="7"/>
  <c r="D59" i="7"/>
  <c r="D34" i="7"/>
  <c r="D13" i="7"/>
  <c r="D73" i="7"/>
  <c r="D6" i="7"/>
  <c r="D24" i="7"/>
  <c r="D43" i="7"/>
  <c r="D26" i="7"/>
  <c r="D60" i="7"/>
  <c r="D10" i="7"/>
  <c r="D85" i="7"/>
  <c r="D102" i="7"/>
  <c r="D48" i="7"/>
  <c r="D82" i="7"/>
  <c r="D37" i="7"/>
  <c r="D50" i="7"/>
  <c r="D100" i="7"/>
  <c r="D89" i="7"/>
  <c r="D71" i="7"/>
  <c r="D80" i="7"/>
  <c r="D76" i="7"/>
  <c r="D38" i="7"/>
  <c r="D46" i="7"/>
  <c r="D78" i="7"/>
  <c r="D9" i="7"/>
  <c r="D90" i="7"/>
  <c r="D74" i="7"/>
  <c r="D29" i="7"/>
  <c r="D97" i="7"/>
  <c r="D79" i="7"/>
  <c r="D52" i="7"/>
  <c r="D65" i="7"/>
  <c r="D83" i="7"/>
  <c r="D45" i="7"/>
  <c r="D21" i="7"/>
  <c r="D101" i="7"/>
  <c r="D62" i="7"/>
  <c r="D18" i="7"/>
  <c r="D28" i="7"/>
  <c r="D105" i="7"/>
  <c r="D16" i="7"/>
  <c r="D93" i="7"/>
  <c r="D57" i="7"/>
  <c r="D14" i="7"/>
  <c r="D66" i="7"/>
  <c r="D35" i="7"/>
  <c r="D55" i="7"/>
  <c r="D58" i="7"/>
  <c r="D84" i="7"/>
  <c r="D77" i="7"/>
  <c r="D70" i="7"/>
  <c r="D56" i="7"/>
  <c r="D104" i="7"/>
  <c r="D23" i="7"/>
  <c r="D22" i="7"/>
  <c r="D40" i="7"/>
  <c r="D39" i="7"/>
  <c r="D91" i="7"/>
  <c r="D67" i="7"/>
  <c r="D31" i="7"/>
  <c r="D53" i="7"/>
  <c r="D7" i="7"/>
  <c r="D36" i="7"/>
  <c r="D92" i="7"/>
  <c r="D41" i="7"/>
  <c r="D47" i="7"/>
  <c r="D103" i="7"/>
  <c r="D49" i="7"/>
  <c r="D32" i="7"/>
  <c r="D61" i="7"/>
  <c r="D69" i="7"/>
  <c r="D20" i="7"/>
  <c r="D30" i="7"/>
  <c r="D42" i="7"/>
  <c r="D75" i="7"/>
  <c r="D94" i="7"/>
  <c r="D68" i="7"/>
  <c r="D63" i="7"/>
  <c r="D17" i="7"/>
  <c r="D99" i="7"/>
  <c r="D19" i="7"/>
  <c r="D25" i="7"/>
  <c r="D54" i="7"/>
  <c r="D86" i="7"/>
  <c r="D87" i="7"/>
  <c r="D44" i="7"/>
  <c r="BO9" i="3" l="1"/>
  <c r="BO10"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L18" authorId="0" shapeId="0" xr:uid="{9FD0EAF3-74C0-4D4D-B19E-B59EFA5B7C12}">
      <text>
        <r>
          <rPr>
            <sz val="9"/>
            <color indexed="12"/>
            <rFont val="UD デジタル 教科書体 N-B"/>
            <family val="1"/>
            <charset val="128"/>
          </rPr>
          <t>　プルダウンから利用する学校を選択してください</t>
        </r>
        <r>
          <rPr>
            <sz val="10.5"/>
            <color indexed="12"/>
            <rFont val="UD デジタル 教科書体 N-B"/>
            <family val="1"/>
            <charset val="128"/>
          </rPr>
          <t>。</t>
        </r>
      </text>
    </comment>
    <comment ref="AE18" authorId="0" shapeId="0" xr:uid="{4C785B20-66AD-4B62-B5ED-F8FE8CBA224F}">
      <text>
        <r>
          <rPr>
            <b/>
            <sz val="9"/>
            <color indexed="39"/>
            <rFont val="UD デジタル 教科書体 N-B"/>
            <family val="1"/>
            <charset val="128"/>
          </rPr>
          <t>　プルダウンから利用する施設を選択してください。
(例) 屋内運動場、講堂、
　　 屋外運動場 など</t>
        </r>
      </text>
    </comment>
    <comment ref="L20" authorId="0" shapeId="0" xr:uid="{79FDD80F-8A31-4E5C-9BD6-585E8FAD07AC}">
      <text>
        <r>
          <rPr>
            <b/>
            <sz val="9"/>
            <color indexed="39"/>
            <rFont val="UD デジタル 教科書体 N-B"/>
            <family val="1"/>
            <charset val="128"/>
          </rPr>
          <t>　毎週の利用の場合、プルダウンから選択してください。
　毎週以外は、直接入力してください。
例) 第１木曜日 … 「第１」
　　第１、第３木曜日 … １行目「第１」
　　　　　　　　　　　　２行目「第３」</t>
        </r>
      </text>
    </comment>
    <comment ref="O20" authorId="0" shapeId="0" xr:uid="{DD470180-FB0F-4EBE-885F-4C265D8FEB14}">
      <text>
        <r>
          <rPr>
            <b/>
            <sz val="9"/>
            <color indexed="39"/>
            <rFont val="UD デジタル 教科書体 N-B"/>
            <family val="1"/>
            <charset val="128"/>
          </rPr>
          <t>　プルダウンから曜日を選択してください。</t>
        </r>
      </text>
    </comment>
    <comment ref="AQ20" authorId="0" shapeId="0" xr:uid="{8F2B6BE5-9918-471E-8DC0-B0A13518C9E0}">
      <text>
        <r>
          <rPr>
            <sz val="9"/>
            <color indexed="39"/>
            <rFont val="UD デジタル 教科書体 N-B"/>
            <family val="1"/>
            <charset val="128"/>
          </rPr>
          <t>　プルダウンから利用施設の使用箇所を選択してください。プルダウンにない場合は、直接入力もできます。
(例) 全面を利用
　　　「全面」を選択
　　 複数団体と時間が重複
　　　「半面」を選択　など
　　 ２階を利用
　　　「２階」と直接入力</t>
        </r>
      </text>
    </comment>
    <comment ref="O21" authorId="0" shapeId="0" xr:uid="{6C3114F3-642B-4A87-8300-E14F8862F3D7}">
      <text>
        <r>
          <rPr>
            <b/>
            <sz val="9"/>
            <color indexed="39"/>
            <rFont val="UD デジタル 教科書体 N-B"/>
            <family val="1"/>
            <charset val="128"/>
          </rPr>
          <t>　プルダウンから曜日を選択してください。</t>
        </r>
      </text>
    </comment>
    <comment ref="AQ21" authorId="0" shapeId="0" xr:uid="{2916B04F-4080-4113-A0BC-9F5443021D81}">
      <text>
        <r>
          <rPr>
            <sz val="9"/>
            <color indexed="39"/>
            <rFont val="UD デジタル 教科書体 N-B"/>
            <family val="1"/>
            <charset val="128"/>
          </rPr>
          <t>　プルダウンから利用施設の使用箇所を選択してください。プルダウンにない場合は、直接入力もできます。
(例) 全面を利用
　　　「全面」を選択
　　 複数団体と時間が重複
　　　「半面」を選択　など
　　 ２階を利用
　　　「２階」と直接入力</t>
        </r>
      </text>
    </comment>
    <comment ref="O22" authorId="0" shapeId="0" xr:uid="{DBC5D051-A5FC-4D65-9DB9-A9FC2BA26796}">
      <text>
        <r>
          <rPr>
            <b/>
            <sz val="9"/>
            <color indexed="39"/>
            <rFont val="UD デジタル 教科書体 N-B"/>
            <family val="1"/>
            <charset val="128"/>
          </rPr>
          <t>　プルダウンから曜日を選択してください。</t>
        </r>
      </text>
    </comment>
    <comment ref="AQ22" authorId="0" shapeId="0" xr:uid="{D6F5F22D-7AE3-4207-8A77-E29EA5F36001}">
      <text>
        <r>
          <rPr>
            <sz val="9"/>
            <color indexed="39"/>
            <rFont val="UD デジタル 教科書体 N-B"/>
            <family val="1"/>
            <charset val="128"/>
          </rPr>
          <t>　プルダウンから利用施設の使用箇所を選択してください。プルダウンにない場合は、直接入力もできます。
(例) 全面を利用
　　　「全面」を選択
　　 複数団体と時間が重複
　　　「半面」を選択　など
　　 ２階を利用
　　　「２階」と直接入力</t>
        </r>
      </text>
    </comment>
    <comment ref="O23" authorId="0" shapeId="0" xr:uid="{C499055D-2919-402B-B633-366B2A6A2B63}">
      <text>
        <r>
          <rPr>
            <b/>
            <sz val="9"/>
            <color indexed="39"/>
            <rFont val="UD デジタル 教科書体 N-B"/>
            <family val="1"/>
            <charset val="128"/>
          </rPr>
          <t>　プルダウンから曜日を選択してください。</t>
        </r>
      </text>
    </comment>
    <comment ref="AQ23" authorId="0" shapeId="0" xr:uid="{852683A3-3928-40B6-97BF-D61574215A28}">
      <text>
        <r>
          <rPr>
            <sz val="9"/>
            <color indexed="39"/>
            <rFont val="UD デジタル 教科書体 N-B"/>
            <family val="1"/>
            <charset val="128"/>
          </rPr>
          <t>　プルダウンから利用施設の使用箇所を選択してください。プルダウンにない場合は、直接入力もできます。
(例) 全面を利用
　　　「全面」を選択
　　 複数団体と時間が重複
　　　「半面」を選択　など
　　 ２階を利用
　　　「２階」と直接入力</t>
        </r>
      </text>
    </comment>
    <comment ref="O24" authorId="0" shapeId="0" xr:uid="{4B62C129-6797-43AE-9D8C-D8574ED6C552}">
      <text>
        <r>
          <rPr>
            <b/>
            <sz val="9"/>
            <color indexed="39"/>
            <rFont val="UD デジタル 教科書体 N-B"/>
            <family val="1"/>
            <charset val="128"/>
          </rPr>
          <t>　プルダウンから曜日を選択してください。</t>
        </r>
      </text>
    </comment>
    <comment ref="AQ24" authorId="0" shapeId="0" xr:uid="{53199A99-73D0-43A3-8026-DB931AAB095A}">
      <text>
        <r>
          <rPr>
            <sz val="9"/>
            <color indexed="39"/>
            <rFont val="UD デジタル 教科書体 N-B"/>
            <family val="1"/>
            <charset val="128"/>
          </rPr>
          <t>　プルダウンから利用施設の使用箇所を選択してください。プルダウンにない場合は、直接入力もできます。
(例) 全面を利用
　　　「全面」を選択
　　 複数団体と時間が重複
　　　「半面」を選択　など
　　 ２階を利用
　　　「２階」と直接入力</t>
        </r>
      </text>
    </comment>
    <comment ref="AQ25" authorId="0" shapeId="0" xr:uid="{14C1C48C-C736-4DB8-BFF3-CF9646BF835A}">
      <text>
        <r>
          <rPr>
            <sz val="9"/>
            <color indexed="39"/>
            <rFont val="UD デジタル 教科書体 N-B"/>
            <family val="1"/>
            <charset val="128"/>
          </rPr>
          <t>　プルダウンから利用施設の使用箇所を選択してください。プルダウンにない場合は、直接入力もできます。
(例) 全面を利用
　　　「全面」を選択
　　 複数団体と時間が重複
　　　「半面」を選択　など
　　 ２階を利用
　　　「２階」と直接入力</t>
        </r>
      </text>
    </comment>
    <comment ref="AQ28" authorId="0" shapeId="0" xr:uid="{AA437FEC-E509-4251-8333-2A817FF3DC53}">
      <text>
        <r>
          <rPr>
            <sz val="9"/>
            <color indexed="39"/>
            <rFont val="UD デジタル 教科書体 N-B"/>
            <family val="1"/>
            <charset val="128"/>
          </rPr>
          <t>　プルダウンから利用施設の使用箇所を選択してください。
(例) 全面を利用
　　　「全面」を選択
　　 複数団体と時間が重複
　　　「半面」を選択　など</t>
        </r>
      </text>
    </comment>
    <comment ref="AQ30" authorId="0" shapeId="0" xr:uid="{5F7DAAAF-0D4E-4606-9526-839789525B1D}">
      <text>
        <r>
          <rPr>
            <sz val="9"/>
            <color indexed="39"/>
            <rFont val="UD デジタル 教科書体 N-B"/>
            <family val="1"/>
            <charset val="128"/>
          </rPr>
          <t>　プルダウンから利用施設の使用箇所を選択してください。
(例) 全面を利用
　　　「全面」を選択
　　 複数団体と時間が重複
　　　「半面」を選択　など</t>
        </r>
      </text>
    </comment>
    <comment ref="L33" authorId="0" shapeId="0" xr:uid="{1AC47281-C209-4822-8DAF-8E8C7FDAAC22}">
      <text>
        <r>
          <rPr>
            <sz val="9"/>
            <color indexed="39"/>
            <rFont val="UD デジタル 教科書体 N-B"/>
            <family val="1"/>
            <charset val="128"/>
          </rPr>
          <t>　利用備品などを入力。
　屋外競技で屋外、屋内を同時に予約する場合、理由を入力してください（悪天候のみ など）。</t>
        </r>
      </text>
    </comment>
    <comment ref="AT33" authorId="0" shapeId="0" xr:uid="{EE2EB2D7-5F05-4A5C-A747-26E0E3F39028}">
      <text>
        <r>
          <rPr>
            <sz val="9"/>
            <color indexed="39"/>
            <rFont val="UD デジタル 教科書体 N-B"/>
            <family val="1"/>
            <charset val="128"/>
          </rPr>
          <t>　プルダウンから該当する番号を選択してください。
　【電気料金徴収区分】を参考にしてください。</t>
        </r>
      </text>
    </comment>
  </commentList>
</comments>
</file>

<file path=xl/sharedStrings.xml><?xml version="1.0" encoding="utf-8"?>
<sst xmlns="http://schemas.openxmlformats.org/spreadsheetml/2006/main" count="261" uniqueCount="113">
  <si>
    <t>学校体育施設利用登録兼利用申請書</t>
    <rPh sb="0" eb="2">
      <t>ガッコウ</t>
    </rPh>
    <rPh sb="2" eb="4">
      <t>タイイク</t>
    </rPh>
    <rPh sb="4" eb="6">
      <t>シセツ</t>
    </rPh>
    <rPh sb="6" eb="8">
      <t>リヨウ</t>
    </rPh>
    <rPh sb="8" eb="10">
      <t>トウロク</t>
    </rPh>
    <rPh sb="10" eb="11">
      <t>ケン</t>
    </rPh>
    <rPh sb="11" eb="13">
      <t>リヨウ</t>
    </rPh>
    <rPh sb="13" eb="16">
      <t>シンセイショ</t>
    </rPh>
    <phoneticPr fontId="2"/>
  </si>
  <si>
    <t>日</t>
    <rPh sb="0" eb="1">
      <t>ニチ</t>
    </rPh>
    <phoneticPr fontId="2"/>
  </si>
  <si>
    <t>月</t>
    <rPh sb="0" eb="1">
      <t>ガツ</t>
    </rPh>
    <phoneticPr fontId="2"/>
  </si>
  <si>
    <t>年</t>
    <rPh sb="0" eb="1">
      <t>ネン</t>
    </rPh>
    <phoneticPr fontId="2"/>
  </si>
  <si>
    <t>（あて先）小松市教育委員会</t>
    <rPh sb="3" eb="4">
      <t>サキ</t>
    </rPh>
    <rPh sb="5" eb="8">
      <t>コマツシ</t>
    </rPh>
    <rPh sb="8" eb="10">
      <t>キョウイク</t>
    </rPh>
    <rPh sb="10" eb="13">
      <t>イインカイ</t>
    </rPh>
    <phoneticPr fontId="2"/>
  </si>
  <si>
    <t>　学校教育に支障のない範囲で施設の利用を許可くださるよう申請します。</t>
    <rPh sb="1" eb="3">
      <t>ガッコウ</t>
    </rPh>
    <rPh sb="3" eb="5">
      <t>キョウイク</t>
    </rPh>
    <rPh sb="6" eb="8">
      <t>シショウ</t>
    </rPh>
    <rPh sb="11" eb="13">
      <t>ハンイ</t>
    </rPh>
    <rPh sb="14" eb="16">
      <t>シセツ</t>
    </rPh>
    <rPh sb="17" eb="19">
      <t>リヨウ</t>
    </rPh>
    <rPh sb="20" eb="22">
      <t>キョカ</t>
    </rPh>
    <rPh sb="28" eb="30">
      <t>シンセイ</t>
    </rPh>
    <phoneticPr fontId="2"/>
  </si>
  <si>
    <t>利用施設</t>
    <rPh sb="0" eb="2">
      <t>リヨウ</t>
    </rPh>
    <rPh sb="2" eb="4">
      <t>シセツ</t>
    </rPh>
    <phoneticPr fontId="2"/>
  </si>
  <si>
    <t>利用日時</t>
    <rPh sb="0" eb="2">
      <t>リヨウ</t>
    </rPh>
    <rPh sb="2" eb="4">
      <t>ニチジ</t>
    </rPh>
    <phoneticPr fontId="2"/>
  </si>
  <si>
    <t>定期</t>
    <rPh sb="0" eb="2">
      <t>テイキ</t>
    </rPh>
    <phoneticPr fontId="2"/>
  </si>
  <si>
    <t>不定期</t>
    <rPh sb="0" eb="3">
      <t>フテイキ</t>
    </rPh>
    <phoneticPr fontId="2"/>
  </si>
  <si>
    <t>利用目的(種目)</t>
    <rPh sb="0" eb="2">
      <t>リヨウ</t>
    </rPh>
    <rPh sb="2" eb="4">
      <t>モクテキ</t>
    </rPh>
    <rPh sb="5" eb="7">
      <t>シュモク</t>
    </rPh>
    <phoneticPr fontId="2"/>
  </si>
  <si>
    <t>加入番号</t>
    <rPh sb="0" eb="2">
      <t>カニュウ</t>
    </rPh>
    <rPh sb="2" eb="4">
      <t>バンゴウ</t>
    </rPh>
    <phoneticPr fontId="2"/>
  </si>
  <si>
    <t>登録人数</t>
    <rPh sb="0" eb="2">
      <t>トウロク</t>
    </rPh>
    <rPh sb="2" eb="4">
      <t>ニンズウ</t>
    </rPh>
    <phoneticPr fontId="2"/>
  </si>
  <si>
    <t>屋内運動場</t>
    <rPh sb="0" eb="2">
      <t>オクナイ</t>
    </rPh>
    <rPh sb="2" eb="5">
      <t>ウンドウジョウ</t>
    </rPh>
    <phoneticPr fontId="2"/>
  </si>
  <si>
    <t>芦城小学校</t>
    <rPh sb="0" eb="2">
      <t>ロジョウ</t>
    </rPh>
    <rPh sb="2" eb="5">
      <t>ショウガッコウ</t>
    </rPh>
    <phoneticPr fontId="2"/>
  </si>
  <si>
    <t>稚松小学校</t>
    <rPh sb="0" eb="2">
      <t>チショウ</t>
    </rPh>
    <rPh sb="2" eb="5">
      <t>ショウガッコウ</t>
    </rPh>
    <phoneticPr fontId="2"/>
  </si>
  <si>
    <t>安宅小学校</t>
    <rPh sb="0" eb="2">
      <t>アタカ</t>
    </rPh>
    <rPh sb="2" eb="5">
      <t>ショウガッコウ</t>
    </rPh>
    <phoneticPr fontId="2"/>
  </si>
  <si>
    <t>犬丸小学校</t>
    <rPh sb="0" eb="2">
      <t>イヌマル</t>
    </rPh>
    <rPh sb="2" eb="5">
      <t>ショウガッコウ</t>
    </rPh>
    <phoneticPr fontId="2"/>
  </si>
  <si>
    <t>荒屋小学校</t>
    <rPh sb="0" eb="2">
      <t>アラヤ</t>
    </rPh>
    <rPh sb="2" eb="5">
      <t>ショウガッコウ</t>
    </rPh>
    <phoneticPr fontId="2"/>
  </si>
  <si>
    <t>第一小学校</t>
    <rPh sb="0" eb="2">
      <t>ダイイチ</t>
    </rPh>
    <rPh sb="2" eb="5">
      <t>ショウガッコウ</t>
    </rPh>
    <phoneticPr fontId="2"/>
  </si>
  <si>
    <t>蓮代寺小学校</t>
    <rPh sb="0" eb="3">
      <t>レンダイジ</t>
    </rPh>
    <rPh sb="3" eb="6">
      <t>ショウガッコウ</t>
    </rPh>
    <phoneticPr fontId="2"/>
  </si>
  <si>
    <t>向本折小学校</t>
    <rPh sb="0" eb="3">
      <t>ムカイモトオリ</t>
    </rPh>
    <rPh sb="3" eb="6">
      <t>ショウガッコウ</t>
    </rPh>
    <phoneticPr fontId="2"/>
  </si>
  <si>
    <t>今江小学校</t>
    <rPh sb="0" eb="2">
      <t>イマエ</t>
    </rPh>
    <rPh sb="2" eb="5">
      <t>ショウガッコウ</t>
    </rPh>
    <phoneticPr fontId="2"/>
  </si>
  <si>
    <t>串小学校</t>
    <rPh sb="0" eb="1">
      <t>クシ</t>
    </rPh>
    <rPh sb="1" eb="4">
      <t>ショウガッコウ</t>
    </rPh>
    <phoneticPr fontId="2"/>
  </si>
  <si>
    <t>日末小学校</t>
    <rPh sb="0" eb="2">
      <t>ヒスエ</t>
    </rPh>
    <rPh sb="2" eb="5">
      <t>ショウガッコウ</t>
    </rPh>
    <phoneticPr fontId="2"/>
  </si>
  <si>
    <t>符津小学校</t>
    <rPh sb="0" eb="2">
      <t>フツ</t>
    </rPh>
    <rPh sb="2" eb="5">
      <t>ショウガッコウ</t>
    </rPh>
    <phoneticPr fontId="2"/>
  </si>
  <si>
    <t>粟津小学校</t>
    <rPh sb="0" eb="2">
      <t>アワヅ</t>
    </rPh>
    <rPh sb="2" eb="5">
      <t>ショウガッコウ</t>
    </rPh>
    <phoneticPr fontId="2"/>
  </si>
  <si>
    <t>木場小学校</t>
    <rPh sb="0" eb="2">
      <t>キバ</t>
    </rPh>
    <rPh sb="2" eb="5">
      <t>ショウガッコウ</t>
    </rPh>
    <phoneticPr fontId="2"/>
  </si>
  <si>
    <t>矢田野小学校</t>
    <rPh sb="0" eb="3">
      <t>ヤタノ</t>
    </rPh>
    <rPh sb="3" eb="6">
      <t>ショウガッコウ</t>
    </rPh>
    <phoneticPr fontId="2"/>
  </si>
  <si>
    <t>月津小学校</t>
    <rPh sb="0" eb="2">
      <t>ツキヅ</t>
    </rPh>
    <rPh sb="2" eb="5">
      <t>ショウガッコウ</t>
    </rPh>
    <phoneticPr fontId="2"/>
  </si>
  <si>
    <t>那谷小学校</t>
    <rPh sb="0" eb="2">
      <t>ナタ</t>
    </rPh>
    <rPh sb="2" eb="5">
      <t>ショウガッコウ</t>
    </rPh>
    <phoneticPr fontId="2"/>
  </si>
  <si>
    <t>国府小学校</t>
    <rPh sb="0" eb="2">
      <t>コクフ</t>
    </rPh>
    <rPh sb="2" eb="5">
      <t>ショウガッコウ</t>
    </rPh>
    <phoneticPr fontId="2"/>
  </si>
  <si>
    <t>中海小学校</t>
    <rPh sb="0" eb="2">
      <t>ナカウミ</t>
    </rPh>
    <rPh sb="2" eb="5">
      <t>ショウガッコウ</t>
    </rPh>
    <phoneticPr fontId="2"/>
  </si>
  <si>
    <t>東陵小学校</t>
    <rPh sb="0" eb="2">
      <t>トウリョウ</t>
    </rPh>
    <rPh sb="2" eb="5">
      <t>ショウガッコウ</t>
    </rPh>
    <phoneticPr fontId="2"/>
  </si>
  <si>
    <t>能美小学校</t>
    <rPh sb="0" eb="2">
      <t>ノミ</t>
    </rPh>
    <rPh sb="2" eb="5">
      <t>ショウガッコウ</t>
    </rPh>
    <phoneticPr fontId="2"/>
  </si>
  <si>
    <t>芦城中学校</t>
    <rPh sb="0" eb="2">
      <t>ロジョウ</t>
    </rPh>
    <rPh sb="2" eb="5">
      <t>チュウガッコウ</t>
    </rPh>
    <phoneticPr fontId="2"/>
  </si>
  <si>
    <t>丸内中学校</t>
    <rPh sb="0" eb="2">
      <t>マルノウチ</t>
    </rPh>
    <rPh sb="2" eb="5">
      <t>チュウガッコウ</t>
    </rPh>
    <phoneticPr fontId="2"/>
  </si>
  <si>
    <t>松陽中学校</t>
    <rPh sb="0" eb="2">
      <t>ショウヨウ</t>
    </rPh>
    <rPh sb="2" eb="5">
      <t>チュウガッコウ</t>
    </rPh>
    <phoneticPr fontId="2"/>
  </si>
  <si>
    <t>御幸中学校</t>
    <rPh sb="0" eb="2">
      <t>ミユキ</t>
    </rPh>
    <rPh sb="2" eb="5">
      <t>チュウガッコウ</t>
    </rPh>
    <phoneticPr fontId="2"/>
  </si>
  <si>
    <t>南部中学校</t>
    <rPh sb="0" eb="2">
      <t>ナンブ</t>
    </rPh>
    <rPh sb="2" eb="5">
      <t>チュウガッコウ</t>
    </rPh>
    <phoneticPr fontId="2"/>
  </si>
  <si>
    <t>国府中学校</t>
    <rPh sb="0" eb="2">
      <t>コクフ</t>
    </rPh>
    <rPh sb="2" eb="5">
      <t>チュウガッコウ</t>
    </rPh>
    <phoneticPr fontId="2"/>
  </si>
  <si>
    <t>中海中学校</t>
    <rPh sb="0" eb="2">
      <t>ナカウミ</t>
    </rPh>
    <rPh sb="2" eb="5">
      <t>チュウガッコウ</t>
    </rPh>
    <phoneticPr fontId="2"/>
  </si>
  <si>
    <t>安宅中学校</t>
    <rPh sb="0" eb="2">
      <t>アタカ</t>
    </rPh>
    <rPh sb="2" eb="5">
      <t>チュウガッコウ</t>
    </rPh>
    <phoneticPr fontId="2"/>
  </si>
  <si>
    <t>板津中学校</t>
    <rPh sb="0" eb="2">
      <t>イタヅ</t>
    </rPh>
    <rPh sb="2" eb="5">
      <t>チュウガッコウ</t>
    </rPh>
    <phoneticPr fontId="2"/>
  </si>
  <si>
    <t>松東みどり学園</t>
    <rPh sb="0" eb="2">
      <t>ショウトウ</t>
    </rPh>
    <rPh sb="5" eb="7">
      <t>ガクエン</t>
    </rPh>
    <phoneticPr fontId="2"/>
  </si>
  <si>
    <t>加入期間</t>
    <rPh sb="0" eb="2">
      <t>カニュウ</t>
    </rPh>
    <rPh sb="2" eb="4">
      <t>キカン</t>
    </rPh>
    <phoneticPr fontId="2"/>
  </si>
  <si>
    <t>～</t>
    <phoneticPr fontId="2"/>
  </si>
  <si>
    <t>加入責任者
氏　　　名</t>
    <rPh sb="0" eb="2">
      <t>カニュウ</t>
    </rPh>
    <rPh sb="2" eb="5">
      <t>セキニンシャ</t>
    </rPh>
    <rPh sb="6" eb="7">
      <t>シ</t>
    </rPh>
    <rPh sb="10" eb="11">
      <t>ナ</t>
    </rPh>
    <phoneticPr fontId="2"/>
  </si>
  <si>
    <t>毎週</t>
    <rPh sb="0" eb="2">
      <t>マイシュウ</t>
    </rPh>
    <phoneticPr fontId="2"/>
  </si>
  <si>
    <t>時</t>
    <rPh sb="0" eb="1">
      <t>ジ</t>
    </rPh>
    <phoneticPr fontId="2"/>
  </si>
  <si>
    <t>分</t>
    <rPh sb="0" eb="1">
      <t>フン</t>
    </rPh>
    <phoneticPr fontId="2"/>
  </si>
  <si>
    <t>学校体育施設利用許可副申書</t>
    <rPh sb="0" eb="2">
      <t>ガッコウ</t>
    </rPh>
    <rPh sb="2" eb="4">
      <t>タイイク</t>
    </rPh>
    <rPh sb="4" eb="6">
      <t>シセツ</t>
    </rPh>
    <rPh sb="6" eb="8">
      <t>リヨウ</t>
    </rPh>
    <rPh sb="8" eb="10">
      <t>キョカ</t>
    </rPh>
    <rPh sb="10" eb="13">
      <t>フクシンショ</t>
    </rPh>
    <phoneticPr fontId="2"/>
  </si>
  <si>
    <t>校長</t>
    <rPh sb="0" eb="2">
      <t>コウチョウ</t>
    </rPh>
    <phoneticPr fontId="2"/>
  </si>
  <si>
    <t>責任者</t>
    <rPh sb="0" eb="3">
      <t>セキニンシャ</t>
    </rPh>
    <phoneticPr fontId="2"/>
  </si>
  <si>
    <t>携帯番号</t>
    <rPh sb="0" eb="2">
      <t>ケイタイ</t>
    </rPh>
    <rPh sb="2" eb="4">
      <t>バンゴウ</t>
    </rPh>
    <phoneticPr fontId="2"/>
  </si>
  <si>
    <t>メールアドレス</t>
    <phoneticPr fontId="2"/>
  </si>
  <si>
    <t>氏　　名</t>
    <rPh sb="0" eb="1">
      <t>シ</t>
    </rPh>
    <rPh sb="3" eb="4">
      <t>ナ</t>
    </rPh>
    <phoneticPr fontId="2"/>
  </si>
  <si>
    <t>住　　所</t>
    <rPh sb="0" eb="1">
      <t>ジュウ</t>
    </rPh>
    <rPh sb="3" eb="4">
      <t>ショ</t>
    </rPh>
    <phoneticPr fontId="2"/>
  </si>
  <si>
    <t/>
  </si>
  <si>
    <t>団体名</t>
    <rPh sb="0" eb="3">
      <t>ダンタイメイ</t>
    </rPh>
    <phoneticPr fontId="2"/>
  </si>
  <si>
    <t>傷害保険</t>
    <rPh sb="0" eb="2">
      <t>ショウガイ</t>
    </rPh>
    <rPh sb="2" eb="4">
      <t>ホケン</t>
    </rPh>
    <phoneticPr fontId="2"/>
  </si>
  <si>
    <t>苗代小学校</t>
    <rPh sb="0" eb="5">
      <t>ノシロショウガッコウ</t>
    </rPh>
    <phoneticPr fontId="2"/>
  </si>
  <si>
    <t>講堂</t>
    <rPh sb="0" eb="2">
      <t>コウドウ</t>
    </rPh>
    <phoneticPr fontId="2"/>
  </si>
  <si>
    <t>屋内運動場</t>
    <rPh sb="0" eb="5">
      <t>オクナイウンドウジョウ</t>
    </rPh>
    <phoneticPr fontId="2"/>
  </si>
  <si>
    <t>ふれあい広場</t>
    <rPh sb="4" eb="6">
      <t>ヒロバ</t>
    </rPh>
    <phoneticPr fontId="2"/>
  </si>
  <si>
    <t>屋外運動場</t>
    <rPh sb="0" eb="2">
      <t>オクガイ</t>
    </rPh>
    <rPh sb="2" eb="5">
      <t>ウンドウジョウ</t>
    </rPh>
    <phoneticPr fontId="2"/>
  </si>
  <si>
    <t>屋外運動場</t>
    <rPh sb="0" eb="5">
      <t>オクガイウンドウジョウ</t>
    </rPh>
    <phoneticPr fontId="2"/>
  </si>
  <si>
    <t>武道場</t>
    <rPh sb="0" eb="3">
      <t>ブドウジョウ</t>
    </rPh>
    <phoneticPr fontId="2"/>
  </si>
  <si>
    <t>テニスコート</t>
  </si>
  <si>
    <t>柔道場</t>
    <rPh sb="0" eb="3">
      <t>ジュウドウジョウ</t>
    </rPh>
    <phoneticPr fontId="2"/>
  </si>
  <si>
    <t>全面</t>
    <rPh sb="0" eb="2">
      <t>ゼンメン</t>
    </rPh>
    <phoneticPr fontId="2"/>
  </si>
  <si>
    <t>剣道場</t>
    <rPh sb="0" eb="3">
      <t>ケンドウジョウ</t>
    </rPh>
    <phoneticPr fontId="2"/>
  </si>
  <si>
    <t>半面</t>
    <rPh sb="0" eb="2">
      <t>ハンメン</t>
    </rPh>
    <phoneticPr fontId="2"/>
  </si>
  <si>
    <t>－</t>
    <phoneticPr fontId="2"/>
  </si>
  <si>
    <t>祝日</t>
    <rPh sb="0" eb="2">
      <t>シュクジツ</t>
    </rPh>
    <phoneticPr fontId="2"/>
  </si>
  <si>
    <t>月曜日</t>
    <rPh sb="0" eb="3">
      <t>ゲツヨウビ</t>
    </rPh>
    <phoneticPr fontId="2"/>
  </si>
  <si>
    <t>日曜日</t>
    <rPh sb="0" eb="3">
      <t>ニチヨウビ</t>
    </rPh>
    <phoneticPr fontId="2"/>
  </si>
  <si>
    <t>火曜日</t>
    <rPh sb="0" eb="3">
      <t>カヨウビ</t>
    </rPh>
    <phoneticPr fontId="2"/>
  </si>
  <si>
    <t>水曜日</t>
    <rPh sb="0" eb="3">
      <t>スイヨウビ</t>
    </rPh>
    <phoneticPr fontId="2"/>
  </si>
  <si>
    <t>木曜日</t>
    <rPh sb="0" eb="3">
      <t>モクヨウビ</t>
    </rPh>
    <phoneticPr fontId="2"/>
  </si>
  <si>
    <t>金曜日</t>
    <rPh sb="0" eb="3">
      <t>キンヨウビ</t>
    </rPh>
    <phoneticPr fontId="2"/>
  </si>
  <si>
    <t>土曜日</t>
    <rPh sb="0" eb="3">
      <t>ドヨウビ</t>
    </rPh>
    <phoneticPr fontId="2"/>
  </si>
  <si>
    <t>利用箇所</t>
    <rPh sb="0" eb="4">
      <t>リヨウカショ</t>
    </rPh>
    <phoneticPr fontId="2"/>
  </si>
  <si>
    <t>（やむを得ず、21時を超えて利用申請する場合はその理由を記入）</t>
    <rPh sb="4" eb="5">
      <t>エ</t>
    </rPh>
    <rPh sb="9" eb="10">
      <t>ジ</t>
    </rPh>
    <rPh sb="11" eb="12">
      <t>コ</t>
    </rPh>
    <rPh sb="14" eb="16">
      <t>リヨウ</t>
    </rPh>
    <rPh sb="16" eb="18">
      <t>シンセイ</t>
    </rPh>
    <rPh sb="20" eb="22">
      <t>バアイ</t>
    </rPh>
    <rPh sb="25" eb="27">
      <t>リユウ</t>
    </rPh>
    <rPh sb="28" eb="30">
      <t>キニュウ</t>
    </rPh>
    <phoneticPr fontId="2"/>
  </si>
  <si>
    <t>利用時間
延長申請理由</t>
    <rPh sb="0" eb="4">
      <t>リヨウジカン</t>
    </rPh>
    <rPh sb="5" eb="7">
      <t>エンチョウ</t>
    </rPh>
    <rPh sb="7" eb="9">
      <t>シンセイ</t>
    </rPh>
    <rPh sb="9" eb="11">
      <t>リユウ</t>
    </rPh>
    <phoneticPr fontId="2"/>
  </si>
  <si>
    <t>上記申請内容のとおり、学校体育施設の利用を許可しても差し支えありません。</t>
    <rPh sb="0" eb="2">
      <t>ジョウキ</t>
    </rPh>
    <rPh sb="2" eb="4">
      <t>シンセイ</t>
    </rPh>
    <rPh sb="4" eb="6">
      <t>ナイヨウ</t>
    </rPh>
    <rPh sb="11" eb="13">
      <t>ガッコウ</t>
    </rPh>
    <rPh sb="13" eb="15">
      <t>タイイク</t>
    </rPh>
    <rPh sb="15" eb="17">
      <t>シセツ</t>
    </rPh>
    <rPh sb="18" eb="20">
      <t>リヨウ</t>
    </rPh>
    <rPh sb="21" eb="23">
      <t>キョカ</t>
    </rPh>
    <rPh sb="26" eb="27">
      <t>サ</t>
    </rPh>
    <rPh sb="28" eb="29">
      <t>ツカ</t>
    </rPh>
    <phoneticPr fontId="2"/>
  </si>
  <si>
    <t>使用箇所</t>
    <rPh sb="0" eb="2">
      <t>シヨウ</t>
    </rPh>
    <rPh sb="2" eb="4">
      <t>カショ</t>
    </rPh>
    <phoneticPr fontId="2"/>
  </si>
  <si>
    <t>登録団体員名簿</t>
    <rPh sb="0" eb="2">
      <t>トウロク</t>
    </rPh>
    <rPh sb="2" eb="4">
      <t>ダンタイ</t>
    </rPh>
    <rPh sb="4" eb="5">
      <t>イン</t>
    </rPh>
    <rPh sb="5" eb="7">
      <t>メイボ</t>
    </rPh>
    <phoneticPr fontId="2"/>
  </si>
  <si>
    <t>電気料金
徴収区分</t>
    <rPh sb="0" eb="4">
      <t>デンキリョウキン</t>
    </rPh>
    <rPh sb="5" eb="7">
      <t>チョウシュウ</t>
    </rPh>
    <rPh sb="7" eb="9">
      <t>クブン</t>
    </rPh>
    <phoneticPr fontId="2"/>
  </si>
  <si>
    <t>①</t>
    <phoneticPr fontId="2"/>
  </si>
  <si>
    <t>②</t>
    <phoneticPr fontId="2"/>
  </si>
  <si>
    <t>③</t>
    <phoneticPr fontId="2"/>
  </si>
  <si>
    <t>④</t>
    <phoneticPr fontId="2"/>
  </si>
  <si>
    <t>⑤</t>
    <phoneticPr fontId="2"/>
  </si>
  <si>
    <t>⑥</t>
    <phoneticPr fontId="2"/>
  </si>
  <si>
    <t>⑦</t>
    <phoneticPr fontId="2"/>
  </si>
  <si>
    <t>⑧</t>
    <phoneticPr fontId="2"/>
  </si>
  <si>
    <t>氏名</t>
    <rPh sb="0" eb="2">
      <t>シメイ</t>
    </rPh>
    <phoneticPr fontId="2"/>
  </si>
  <si>
    <t>年齢</t>
    <rPh sb="0" eb="2">
      <t>ネンレイ</t>
    </rPh>
    <phoneticPr fontId="2"/>
  </si>
  <si>
    <t>生年月日</t>
    <rPh sb="0" eb="4">
      <t>セイネンガッピ</t>
    </rPh>
    <phoneticPr fontId="2"/>
  </si>
  <si>
    <t>団体名：</t>
    <rPh sb="0" eb="3">
      <t>ダンタイメイ</t>
    </rPh>
    <phoneticPr fontId="2"/>
  </si>
  <si>
    <t>住　所(勤務先・通学先)</t>
    <rPh sb="0" eb="1">
      <t>ジュウ</t>
    </rPh>
    <rPh sb="2" eb="3">
      <t>ショ</t>
    </rPh>
    <rPh sb="4" eb="7">
      <t>キンムサキ</t>
    </rPh>
    <rPh sb="8" eb="10">
      <t>ツウガク</t>
    </rPh>
    <rPh sb="10" eb="11">
      <t>サキ</t>
    </rPh>
    <phoneticPr fontId="2"/>
  </si>
  <si>
    <t>住所</t>
    <rPh sb="0" eb="1">
      <t>ジュウ</t>
    </rPh>
    <rPh sb="1" eb="2">
      <t>ショ</t>
    </rPh>
    <phoneticPr fontId="2"/>
  </si>
  <si>
    <t>⑨</t>
    <phoneticPr fontId="2"/>
  </si>
  <si>
    <t>利用人数</t>
    <rPh sb="0" eb="4">
      <t>リヨウニンズウ</t>
    </rPh>
    <phoneticPr fontId="2"/>
  </si>
  <si>
    <t>うち小中学生</t>
    <rPh sb="2" eb="6">
      <t>ショウチュウガクセイ</t>
    </rPh>
    <phoneticPr fontId="2"/>
  </si>
  <si>
    <t>人数</t>
    <rPh sb="0" eb="2">
      <t>ニンズウ</t>
    </rPh>
    <phoneticPr fontId="2"/>
  </si>
  <si>
    <t>在住・勤・学</t>
    <rPh sb="0" eb="2">
      <t>ザイジュウ</t>
    </rPh>
    <rPh sb="3" eb="4">
      <t>ツトム</t>
    </rPh>
    <rPh sb="5" eb="6">
      <t>ガク</t>
    </rPh>
    <phoneticPr fontId="2"/>
  </si>
  <si>
    <t>(割合)</t>
    <rPh sb="1" eb="3">
      <t>ワリアイ</t>
    </rPh>
    <phoneticPr fontId="2"/>
  </si>
  <si>
    <t>備考</t>
    <rPh sb="0" eb="2">
      <t>ビコウ</t>
    </rPh>
    <phoneticPr fontId="2"/>
  </si>
  <si>
    <t>※ 定期利用と祝日が重なる場合、備考欄に「祝日も利用」と記載してください。</t>
    <rPh sb="2" eb="6">
      <t>テイキリヨウ</t>
    </rPh>
    <rPh sb="7" eb="9">
      <t>シュクジツ</t>
    </rPh>
    <rPh sb="10" eb="11">
      <t>カサ</t>
    </rPh>
    <rPh sb="13" eb="15">
      <t>バアイ</t>
    </rPh>
    <rPh sb="16" eb="19">
      <t>ビコウラン</t>
    </rPh>
    <rPh sb="21" eb="23">
      <t>シュクジツ</t>
    </rPh>
    <rPh sb="24" eb="26">
      <t>リヨウ</t>
    </rPh>
    <rPh sb="28" eb="30">
      <t>キサイ</t>
    </rPh>
    <phoneticPr fontId="2"/>
  </si>
  <si>
    <t>※ 「祝日」は、祝日のみ利用する場合に記入してください。</t>
    <rPh sb="3" eb="5">
      <t>シュクジツ</t>
    </rPh>
    <rPh sb="8" eb="10">
      <t>シュクジツ</t>
    </rPh>
    <rPh sb="12" eb="14">
      <t>リヨウ</t>
    </rPh>
    <rPh sb="16" eb="18">
      <t>バアイ</t>
    </rPh>
    <rPh sb="19" eb="21">
      <t>キニュウ</t>
    </rPh>
    <phoneticPr fontId="2"/>
  </si>
  <si>
    <t>地域
クラブ</t>
    <rPh sb="0" eb="2">
      <t>チイキ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</si>
</sst>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Red]&quot;▲&quot;#,##0"/>
    <numFmt numFmtId="177" formatCode="\ @"/>
    <numFmt numFmtId="178" formatCode="#,##0&quot; 人&quot;;[Red]&quot;▲&quot;#,##0&quot; 人&quot;"/>
    <numFmt numFmtId="179" formatCode="00"/>
    <numFmt numFmtId="180" formatCode="#,##0_ ;[Red]\-#,##0\ "/>
    <numFmt numFmtId="181" formatCode="[$-411]ge\.m\.d;@"/>
    <numFmt numFmtId="182" formatCode="#,##0.0000;[Red]&quot;▲&quot;#,##0.0000"/>
    <numFmt numFmtId="183" formatCode="@\ "/>
  </numFmts>
  <fonts count="23" x14ac:knownFonts="1">
    <font>
      <sz val="11"/>
      <color theme="1"/>
      <name val="游ゴシック"/>
      <family val="2"/>
      <charset val="128"/>
      <scheme val="minor"/>
    </font>
    <font>
      <sz val="10.5"/>
      <color theme="1"/>
      <name val="UD デジタル 教科書体 N-R"/>
      <family val="1"/>
      <charset val="128"/>
    </font>
    <font>
      <sz val="6"/>
      <name val="游ゴシック"/>
      <family val="2"/>
      <charset val="128"/>
      <scheme val="minor"/>
    </font>
    <font>
      <sz val="9"/>
      <color theme="1"/>
      <name val="UD デジタル 教科書体 N-R"/>
      <family val="1"/>
      <charset val="128"/>
    </font>
    <font>
      <sz val="12"/>
      <color theme="1"/>
      <name val="UD デジタル 教科書体 N-R"/>
      <family val="1"/>
      <charset val="128"/>
    </font>
    <font>
      <sz val="10.5"/>
      <name val="UD デジタル 教科書体 N-R"/>
      <family val="1"/>
      <charset val="128"/>
    </font>
    <font>
      <sz val="11"/>
      <name val="游ゴシック"/>
      <family val="2"/>
      <charset val="128"/>
      <scheme val="minor"/>
    </font>
    <font>
      <sz val="10.5"/>
      <color rgb="FFFF0000"/>
      <name val="UD デジタル 教科書体 N-R"/>
      <family val="1"/>
      <charset val="128"/>
    </font>
    <font>
      <sz val="10.5"/>
      <color rgb="FF0000CC"/>
      <name val="UD デジタル 教科書体 N-R"/>
      <family val="1"/>
      <charset val="128"/>
    </font>
    <font>
      <sz val="11"/>
      <color rgb="FF0000CC"/>
      <name val="游ゴシック"/>
      <family val="2"/>
      <charset val="128"/>
      <scheme val="minor"/>
    </font>
    <font>
      <sz val="9"/>
      <color rgb="FF0000CC"/>
      <name val="UD デジタル 教科書体 N-R"/>
      <family val="1"/>
      <charset val="128"/>
    </font>
    <font>
      <sz val="9"/>
      <color rgb="FF0000CC"/>
      <name val="游ゴシック"/>
      <family val="2"/>
      <charset val="128"/>
      <scheme val="minor"/>
    </font>
    <font>
      <sz val="9"/>
      <color indexed="12"/>
      <name val="UD デジタル 教科書体 N-B"/>
      <family val="1"/>
      <charset val="128"/>
    </font>
    <font>
      <sz val="10.5"/>
      <color indexed="12"/>
      <name val="UD デジタル 教科書体 N-B"/>
      <family val="1"/>
      <charset val="128"/>
    </font>
    <font>
      <b/>
      <sz val="9"/>
      <color indexed="39"/>
      <name val="UD デジタル 教科書体 N-B"/>
      <family val="1"/>
      <charset val="128"/>
    </font>
    <font>
      <sz val="9"/>
      <color indexed="39"/>
      <name val="UD デジタル 教科書体 N-B"/>
      <family val="1"/>
      <charset val="128"/>
    </font>
    <font>
      <sz val="9"/>
      <name val="UD デジタル 教科書体 N-R"/>
      <family val="1"/>
      <charset val="128"/>
    </font>
    <font>
      <sz val="10.5"/>
      <color theme="0"/>
      <name val="UD デジタル 教科書体 N-R"/>
      <family val="1"/>
      <charset val="128"/>
    </font>
    <font>
      <sz val="6"/>
      <color rgb="FFFF0000"/>
      <name val="UD デジタル 教科書体 N-B"/>
      <family val="1"/>
      <charset val="128"/>
    </font>
    <font>
      <sz val="10.5"/>
      <color rgb="FFFF0000"/>
      <name val="UD デジタル 教科書体 N-B"/>
      <family val="1"/>
      <charset val="128"/>
    </font>
    <font>
      <sz val="9"/>
      <color theme="0"/>
      <name val="UD デジタル 教科書体 N-R"/>
      <family val="1"/>
      <charset val="128"/>
    </font>
    <font>
      <sz val="9"/>
      <color rgb="FFFF0000"/>
      <name val="UD デジタル 教科書体 N-R"/>
      <family val="1"/>
      <charset val="128"/>
    </font>
    <font>
      <sz val="10"/>
      <color theme="1"/>
      <name val="UD デジタル 教科書体 N-R"/>
      <family val="1"/>
      <charset val="128"/>
    </font>
  </fonts>
  <fills count="3">
    <fill>
      <patternFill patternType="none"/>
    </fill>
    <fill>
      <patternFill patternType="gray125"/>
    </fill>
    <fill>
      <patternFill patternType="mediumGray">
        <bgColor auto="1"/>
      </patternFill>
    </fill>
  </fills>
  <borders count="24">
    <border>
      <left/>
      <right/>
      <top/>
      <bottom/>
      <diagonal/>
    </border>
    <border>
      <left/>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top/>
      <bottom style="hair">
        <color auto="1"/>
      </bottom>
      <diagonal/>
    </border>
    <border>
      <left/>
      <right/>
      <top style="hair">
        <color auto="1"/>
      </top>
      <bottom style="hair">
        <color auto="1"/>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diagonalDown="1">
      <left style="thin">
        <color auto="1"/>
      </left>
      <right style="thin">
        <color auto="1"/>
      </right>
      <top style="thin">
        <color auto="1"/>
      </top>
      <bottom style="thin">
        <color auto="1"/>
      </bottom>
      <diagonal style="hair">
        <color auto="1"/>
      </diagonal>
    </border>
  </borders>
  <cellStyleXfs count="1">
    <xf numFmtId="0" fontId="0" fillId="0" borderId="0">
      <alignment vertical="center"/>
    </xf>
  </cellStyleXfs>
  <cellXfs count="167">
    <xf numFmtId="0" fontId="0" fillId="0" borderId="0" xfId="0">
      <alignment vertical="center"/>
    </xf>
    <xf numFmtId="176" fontId="1" fillId="0" borderId="0" xfId="0" applyNumberFormat="1" applyFont="1" applyAlignment="1" applyProtection="1">
      <protection hidden="1"/>
    </xf>
    <xf numFmtId="0" fontId="1" fillId="0" borderId="0" xfId="0" applyFont="1" applyAlignment="1" applyProtection="1">
      <protection hidden="1"/>
    </xf>
    <xf numFmtId="176" fontId="1" fillId="0" borderId="0" xfId="0" applyNumberFormat="1" applyFont="1" applyAlignment="1" applyProtection="1">
      <alignment horizontal="right"/>
      <protection hidden="1"/>
    </xf>
    <xf numFmtId="0" fontId="1" fillId="0" borderId="0" xfId="0" applyFont="1" applyAlignment="1" applyProtection="1">
      <alignment horizontal="center"/>
      <protection hidden="1"/>
    </xf>
    <xf numFmtId="0" fontId="4" fillId="0" borderId="0" xfId="0" applyFont="1" applyAlignment="1" applyProtection="1">
      <alignment horizontal="centerContinuous"/>
      <protection hidden="1"/>
    </xf>
    <xf numFmtId="0" fontId="1" fillId="0" borderId="0" xfId="0" applyFont="1" applyAlignment="1" applyProtection="1">
      <alignment horizontal="centerContinuous"/>
      <protection hidden="1"/>
    </xf>
    <xf numFmtId="177" fontId="1" fillId="0" borderId="0" xfId="0" applyNumberFormat="1" applyFont="1" applyAlignment="1" applyProtection="1">
      <protection hidden="1"/>
    </xf>
    <xf numFmtId="180" fontId="1" fillId="0" borderId="0" xfId="0" applyNumberFormat="1" applyFont="1" applyAlignment="1" applyProtection="1">
      <protection hidden="1"/>
    </xf>
    <xf numFmtId="0" fontId="1" fillId="0" borderId="0" xfId="0" applyNumberFormat="1" applyFont="1" applyAlignment="1" applyProtection="1">
      <alignment horizontal="center"/>
      <protection hidden="1"/>
    </xf>
    <xf numFmtId="0" fontId="7" fillId="0" borderId="0" xfId="0" applyFont="1" applyAlignment="1" applyProtection="1">
      <alignment vertical="center"/>
      <protection hidden="1"/>
    </xf>
    <xf numFmtId="0" fontId="7" fillId="0" borderId="0" xfId="0" applyFont="1" applyAlignment="1" applyProtection="1">
      <protection hidden="1"/>
    </xf>
    <xf numFmtId="0" fontId="1" fillId="0" borderId="0" xfId="0" applyFont="1" applyAlignment="1" applyProtection="1">
      <alignment horizontal="center"/>
      <protection hidden="1"/>
    </xf>
    <xf numFmtId="0" fontId="3" fillId="0" borderId="0" xfId="0" applyFont="1" applyBorder="1" applyAlignment="1" applyProtection="1">
      <protection hidden="1"/>
    </xf>
    <xf numFmtId="0" fontId="3" fillId="0" borderId="6" xfId="0" applyFont="1" applyBorder="1" applyAlignment="1" applyProtection="1">
      <protection hidden="1"/>
    </xf>
    <xf numFmtId="0" fontId="1" fillId="0" borderId="0" xfId="0" applyFont="1" applyBorder="1" applyAlignment="1" applyProtection="1">
      <protection hidden="1"/>
    </xf>
    <xf numFmtId="0" fontId="3" fillId="0" borderId="0" xfId="0" applyFont="1" applyBorder="1" applyAlignment="1" applyProtection="1">
      <alignment horizontal="right"/>
      <protection hidden="1"/>
    </xf>
    <xf numFmtId="0" fontId="1" fillId="0" borderId="6" xfId="0" applyFont="1" applyBorder="1" applyAlignment="1" applyProtection="1">
      <protection hidden="1"/>
    </xf>
    <xf numFmtId="0" fontId="3" fillId="0" borderId="3" xfId="0" applyFont="1" applyBorder="1" applyAlignment="1" applyProtection="1">
      <alignment horizontal="centerContinuous" vertical="center"/>
      <protection hidden="1"/>
    </xf>
    <xf numFmtId="0" fontId="1" fillId="0" borderId="3" xfId="0" applyFont="1" applyBorder="1" applyAlignment="1" applyProtection="1">
      <alignment horizontal="centerContinuous" vertical="center"/>
      <protection hidden="1"/>
    </xf>
    <xf numFmtId="0" fontId="1" fillId="0" borderId="4" xfId="0" applyFont="1" applyBorder="1" applyAlignment="1" applyProtection="1">
      <alignment horizontal="centerContinuous" vertical="center"/>
      <protection hidden="1"/>
    </xf>
    <xf numFmtId="0" fontId="1" fillId="0" borderId="3" xfId="0" applyFont="1" applyBorder="1" applyAlignment="1" applyProtection="1">
      <protection hidden="1"/>
    </xf>
    <xf numFmtId="0" fontId="1" fillId="0" borderId="4" xfId="0" applyFont="1" applyBorder="1" applyAlignment="1" applyProtection="1">
      <protection hidden="1"/>
    </xf>
    <xf numFmtId="0" fontId="1" fillId="0" borderId="5" xfId="0" applyFont="1" applyBorder="1" applyAlignment="1" applyProtection="1">
      <protection hidden="1"/>
    </xf>
    <xf numFmtId="0" fontId="1" fillId="0" borderId="7" xfId="0" applyFont="1" applyBorder="1" applyAlignment="1" applyProtection="1">
      <protection hidden="1"/>
    </xf>
    <xf numFmtId="0" fontId="1" fillId="0" borderId="1" xfId="0" applyFont="1" applyBorder="1" applyAlignment="1" applyProtection="1">
      <protection hidden="1"/>
    </xf>
    <xf numFmtId="0" fontId="3" fillId="0" borderId="1" xfId="0" applyFont="1" applyBorder="1" applyAlignment="1" applyProtection="1">
      <alignment horizontal="right"/>
      <protection hidden="1"/>
    </xf>
    <xf numFmtId="0" fontId="1" fillId="0" borderId="2" xfId="0" applyFont="1" applyBorder="1" applyAlignment="1" applyProtection="1">
      <protection hidden="1"/>
    </xf>
    <xf numFmtId="0" fontId="1" fillId="0" borderId="5" xfId="0" applyFont="1" applyBorder="1" applyAlignment="1" applyProtection="1">
      <alignment horizontal="centerContinuous"/>
      <protection hidden="1"/>
    </xf>
    <xf numFmtId="0" fontId="1" fillId="0" borderId="0" xfId="0" applyFont="1" applyBorder="1" applyAlignment="1" applyProtection="1">
      <alignment horizontal="centerContinuous"/>
      <protection hidden="1"/>
    </xf>
    <xf numFmtId="0" fontId="1" fillId="0" borderId="6" xfId="0" applyFont="1" applyBorder="1" applyAlignment="1" applyProtection="1">
      <alignment horizontal="centerContinuous"/>
      <protection hidden="1"/>
    </xf>
    <xf numFmtId="0" fontId="1" fillId="0" borderId="8" xfId="0" applyFont="1" applyBorder="1" applyAlignment="1" applyProtection="1">
      <protection hidden="1"/>
    </xf>
    <xf numFmtId="180" fontId="1" fillId="0" borderId="0" xfId="0" applyNumberFormat="1" applyFont="1" applyAlignment="1" applyProtection="1">
      <alignment horizontal="center"/>
      <protection hidden="1"/>
    </xf>
    <xf numFmtId="177" fontId="1" fillId="0" borderId="0" xfId="0" applyNumberFormat="1" applyFont="1" applyAlignment="1" applyProtection="1">
      <alignment horizontal="center"/>
      <protection hidden="1"/>
    </xf>
    <xf numFmtId="0" fontId="3" fillId="0" borderId="0" xfId="0" applyFont="1" applyAlignment="1" applyProtection="1">
      <protection hidden="1"/>
    </xf>
    <xf numFmtId="0" fontId="3" fillId="0" borderId="0" xfId="0" applyFont="1" applyAlignment="1" applyProtection="1">
      <alignment horizontal="right"/>
      <protection hidden="1"/>
    </xf>
    <xf numFmtId="0" fontId="3" fillId="0" borderId="0" xfId="0" applyFont="1" applyAlignment="1" applyProtection="1">
      <alignment horizontal="right" vertical="center"/>
      <protection hidden="1"/>
    </xf>
    <xf numFmtId="0" fontId="3" fillId="0" borderId="0" xfId="0" applyFont="1" applyAlignment="1" applyProtection="1">
      <alignment vertical="center"/>
      <protection hidden="1"/>
    </xf>
    <xf numFmtId="0" fontId="1" fillId="0" borderId="0" xfId="0" applyFont="1" applyAlignment="1" applyProtection="1">
      <alignment horizontal="right" vertical="center"/>
      <protection hidden="1"/>
    </xf>
    <xf numFmtId="0" fontId="3" fillId="0" borderId="12" xfId="0" applyFont="1" applyBorder="1" applyAlignment="1" applyProtection="1">
      <protection hidden="1"/>
    </xf>
    <xf numFmtId="0" fontId="3" fillId="0" borderId="12" xfId="0" applyFont="1" applyBorder="1" applyAlignment="1" applyProtection="1">
      <alignment horizontal="distributed" vertical="center" justifyLastLine="1"/>
      <protection hidden="1"/>
    </xf>
    <xf numFmtId="0" fontId="3" fillId="0" borderId="12" xfId="0" applyFont="1" applyBorder="1" applyAlignment="1" applyProtection="1">
      <alignment horizontal="center" vertical="center" justifyLastLine="1"/>
      <protection hidden="1"/>
    </xf>
    <xf numFmtId="0" fontId="3" fillId="0" borderId="12" xfId="0" applyFont="1" applyBorder="1" applyAlignment="1" applyProtection="1">
      <alignment horizontal="centerContinuous" vertical="center"/>
      <protection hidden="1"/>
    </xf>
    <xf numFmtId="177" fontId="10" fillId="0" borderId="12" xfId="0" applyNumberFormat="1" applyFont="1" applyBorder="1" applyAlignment="1" applyProtection="1">
      <protection locked="0"/>
    </xf>
    <xf numFmtId="181" fontId="10" fillId="0" borderId="12" xfId="0" applyNumberFormat="1" applyFont="1" applyBorder="1" applyAlignment="1" applyProtection="1">
      <protection locked="0"/>
    </xf>
    <xf numFmtId="177" fontId="10" fillId="0" borderId="12" xfId="0" applyNumberFormat="1" applyFont="1" applyBorder="1" applyAlignment="1" applyProtection="1">
      <alignment wrapText="1"/>
      <protection locked="0"/>
    </xf>
    <xf numFmtId="0" fontId="17" fillId="0" borderId="0" xfId="0" applyFont="1" applyAlignment="1" applyProtection="1">
      <protection hidden="1"/>
    </xf>
    <xf numFmtId="178" fontId="1" fillId="0" borderId="13" xfId="0" applyNumberFormat="1" applyFont="1" applyBorder="1" applyAlignment="1" applyProtection="1">
      <protection hidden="1"/>
    </xf>
    <xf numFmtId="178" fontId="1" fillId="0" borderId="14" xfId="0" applyNumberFormat="1" applyFont="1" applyBorder="1" applyAlignment="1" applyProtection="1">
      <protection hidden="1"/>
    </xf>
    <xf numFmtId="182" fontId="1" fillId="0" borderId="14" xfId="0" applyNumberFormat="1" applyFont="1" applyBorder="1" applyAlignment="1" applyProtection="1">
      <protection hidden="1"/>
    </xf>
    <xf numFmtId="0" fontId="1" fillId="2" borderId="14" xfId="0" applyFont="1" applyFill="1" applyBorder="1" applyAlignment="1" applyProtection="1">
      <protection hidden="1"/>
    </xf>
    <xf numFmtId="0" fontId="1" fillId="0" borderId="14" xfId="0" applyFont="1" applyBorder="1" applyAlignment="1" applyProtection="1">
      <protection hidden="1"/>
    </xf>
    <xf numFmtId="0" fontId="1" fillId="0" borderId="15" xfId="0" applyFont="1" applyBorder="1" applyAlignment="1" applyProtection="1">
      <protection hidden="1"/>
    </xf>
    <xf numFmtId="0" fontId="1" fillId="0" borderId="16" xfId="0" applyFont="1" applyBorder="1" applyAlignment="1" applyProtection="1">
      <protection hidden="1"/>
    </xf>
    <xf numFmtId="0" fontId="1" fillId="0" borderId="17" xfId="0" applyFont="1" applyBorder="1" applyAlignment="1" applyProtection="1">
      <protection hidden="1"/>
    </xf>
    <xf numFmtId="0" fontId="1" fillId="0" borderId="18" xfId="0" applyFont="1" applyBorder="1" applyAlignment="1" applyProtection="1">
      <protection hidden="1"/>
    </xf>
    <xf numFmtId="0" fontId="1" fillId="0" borderId="0" xfId="0" applyFont="1" applyBorder="1" applyAlignment="1" applyProtection="1">
      <alignment horizontal="distributed" justifyLastLine="1"/>
      <protection hidden="1"/>
    </xf>
    <xf numFmtId="0" fontId="1" fillId="0" borderId="0" xfId="0" applyFont="1" applyBorder="1" applyAlignment="1" applyProtection="1">
      <alignment horizontal="center" justifyLastLine="1"/>
      <protection hidden="1"/>
    </xf>
    <xf numFmtId="0" fontId="1" fillId="0" borderId="0" xfId="0" applyFont="1" applyBorder="1" applyAlignment="1" applyProtection="1">
      <alignment horizontal="center"/>
      <protection hidden="1"/>
    </xf>
    <xf numFmtId="0" fontId="1" fillId="0" borderId="19" xfId="0" applyFont="1" applyBorder="1" applyAlignment="1" applyProtection="1">
      <protection hidden="1"/>
    </xf>
    <xf numFmtId="183" fontId="1" fillId="0" borderId="0" xfId="0" applyNumberFormat="1" applyFont="1" applyBorder="1" applyAlignment="1" applyProtection="1">
      <alignment horizontal="right"/>
      <protection hidden="1"/>
    </xf>
    <xf numFmtId="0" fontId="1" fillId="0" borderId="0" xfId="0" applyFont="1" applyBorder="1" applyAlignment="1" applyProtection="1">
      <alignment horizontal="right"/>
      <protection hidden="1"/>
    </xf>
    <xf numFmtId="0" fontId="18" fillId="0" borderId="0" xfId="0" applyFont="1" applyBorder="1" applyAlignment="1" applyProtection="1">
      <alignment horizontal="center"/>
      <protection hidden="1"/>
    </xf>
    <xf numFmtId="0" fontId="19" fillId="0" borderId="0" xfId="0" applyFont="1" applyBorder="1" applyAlignment="1" applyProtection="1">
      <alignment horizontal="center"/>
      <protection hidden="1"/>
    </xf>
    <xf numFmtId="0" fontId="1" fillId="0" borderId="20" xfId="0" applyFont="1" applyBorder="1" applyAlignment="1" applyProtection="1">
      <protection hidden="1"/>
    </xf>
    <xf numFmtId="0" fontId="1" fillId="0" borderId="21" xfId="0" applyFont="1" applyBorder="1" applyAlignment="1" applyProtection="1">
      <protection hidden="1"/>
    </xf>
    <xf numFmtId="0" fontId="1" fillId="0" borderId="22" xfId="0" applyFont="1" applyBorder="1" applyAlignment="1" applyProtection="1">
      <protection hidden="1"/>
    </xf>
    <xf numFmtId="181" fontId="20" fillId="0" borderId="0" xfId="0" applyNumberFormat="1" applyFont="1" applyAlignment="1" applyProtection="1">
      <protection hidden="1"/>
    </xf>
    <xf numFmtId="0" fontId="20" fillId="0" borderId="0" xfId="0" applyFont="1" applyAlignment="1" applyProtection="1">
      <protection hidden="1"/>
    </xf>
    <xf numFmtId="0" fontId="20" fillId="0" borderId="0" xfId="0" applyFont="1" applyFill="1" applyAlignment="1" applyProtection="1">
      <protection hidden="1"/>
    </xf>
    <xf numFmtId="0" fontId="21" fillId="0" borderId="0" xfId="0" applyNumberFormat="1" applyFont="1" applyAlignment="1" applyProtection="1">
      <protection hidden="1"/>
    </xf>
    <xf numFmtId="0" fontId="3" fillId="0" borderId="0" xfId="0" applyFont="1" applyAlignment="1" applyProtection="1">
      <alignment vertical="center"/>
      <protection locked="0"/>
    </xf>
    <xf numFmtId="0" fontId="16" fillId="0" borderId="12" xfId="0" applyFont="1" applyBorder="1" applyAlignment="1" applyProtection="1">
      <alignment horizontal="center"/>
      <protection hidden="1"/>
    </xf>
    <xf numFmtId="0" fontId="3" fillId="0" borderId="23" xfId="0" applyFont="1" applyBorder="1" applyAlignment="1" applyProtection="1">
      <protection hidden="1"/>
    </xf>
    <xf numFmtId="0" fontId="22" fillId="0" borderId="0" xfId="0" applyFont="1" applyAlignment="1" applyProtection="1">
      <alignment vertical="top"/>
      <protection hidden="1"/>
    </xf>
    <xf numFmtId="0" fontId="10" fillId="0" borderId="5" xfId="0" applyFont="1" applyBorder="1" applyAlignment="1" applyProtection="1">
      <alignment horizontal="right" shrinkToFit="1"/>
      <protection locked="0"/>
    </xf>
    <xf numFmtId="0" fontId="11" fillId="0" borderId="0" xfId="0" applyFont="1" applyAlignment="1" applyProtection="1">
      <alignment horizontal="right" shrinkToFit="1"/>
      <protection locked="0"/>
    </xf>
    <xf numFmtId="0" fontId="1" fillId="0" borderId="2" xfId="0" applyFont="1" applyBorder="1" applyAlignment="1" applyProtection="1">
      <alignment horizontal="distributed" vertical="center" wrapText="1" indent="1"/>
      <protection hidden="1"/>
    </xf>
    <xf numFmtId="0" fontId="0" fillId="0" borderId="3" xfId="0" applyBorder="1" applyAlignment="1" applyProtection="1">
      <alignment horizontal="distributed" vertical="center" indent="1"/>
      <protection hidden="1"/>
    </xf>
    <xf numFmtId="0" fontId="0" fillId="0" borderId="4" xfId="0" applyBorder="1" applyAlignment="1" applyProtection="1">
      <alignment horizontal="distributed" vertical="center" indent="1"/>
      <protection hidden="1"/>
    </xf>
    <xf numFmtId="0" fontId="0" fillId="0" borderId="7" xfId="0" applyBorder="1" applyAlignment="1" applyProtection="1">
      <alignment horizontal="distributed" vertical="center" indent="1"/>
      <protection hidden="1"/>
    </xf>
    <xf numFmtId="0" fontId="0" fillId="0" borderId="1" xfId="0" applyBorder="1" applyAlignment="1" applyProtection="1">
      <alignment horizontal="distributed" vertical="center" indent="1"/>
      <protection hidden="1"/>
    </xf>
    <xf numFmtId="0" fontId="0" fillId="0" borderId="8" xfId="0" applyBorder="1" applyAlignment="1" applyProtection="1">
      <alignment horizontal="distributed" vertical="center" indent="1"/>
      <protection hidden="1"/>
    </xf>
    <xf numFmtId="0" fontId="8" fillId="0" borderId="1" xfId="0" applyFont="1" applyBorder="1" applyAlignment="1" applyProtection="1">
      <alignment vertical="center" wrapText="1"/>
      <protection locked="0"/>
    </xf>
    <xf numFmtId="0" fontId="9" fillId="0" borderId="1" xfId="0" applyFont="1" applyBorder="1" applyAlignment="1" applyProtection="1">
      <alignment vertical="center" wrapText="1"/>
      <protection locked="0"/>
    </xf>
    <xf numFmtId="0" fontId="9" fillId="0" borderId="8" xfId="0" applyFont="1" applyBorder="1" applyAlignment="1" applyProtection="1">
      <alignment vertical="center" wrapText="1"/>
      <protection locked="0"/>
    </xf>
    <xf numFmtId="0" fontId="3" fillId="0" borderId="1" xfId="0" applyFont="1" applyBorder="1" applyAlignment="1" applyProtection="1">
      <alignment horizontal="center"/>
      <protection hidden="1"/>
    </xf>
    <xf numFmtId="179" fontId="10" fillId="0" borderId="1" xfId="0" applyNumberFormat="1" applyFont="1" applyBorder="1" applyAlignment="1" applyProtection="1">
      <protection locked="0"/>
    </xf>
    <xf numFmtId="179" fontId="11" fillId="0" borderId="1" xfId="0" applyNumberFormat="1" applyFont="1" applyBorder="1" applyAlignment="1" applyProtection="1">
      <protection locked="0"/>
    </xf>
    <xf numFmtId="0" fontId="10" fillId="0" borderId="1" xfId="0" applyFont="1" applyBorder="1" applyAlignment="1" applyProtection="1">
      <alignment horizontal="center"/>
      <protection locked="0"/>
    </xf>
    <xf numFmtId="0" fontId="9" fillId="0" borderId="1" xfId="0" applyFont="1" applyBorder="1" applyAlignment="1" applyProtection="1">
      <alignment horizontal="center"/>
      <protection locked="0"/>
    </xf>
    <xf numFmtId="0" fontId="9" fillId="0" borderId="8" xfId="0" applyFont="1" applyBorder="1" applyAlignment="1" applyProtection="1">
      <alignment horizontal="center"/>
      <protection locked="0"/>
    </xf>
    <xf numFmtId="0" fontId="1" fillId="0" borderId="9" xfId="0" applyFont="1" applyBorder="1" applyAlignment="1" applyProtection="1">
      <alignment horizontal="distributed" vertical="center" indent="1"/>
      <protection hidden="1"/>
    </xf>
    <xf numFmtId="0" fontId="1" fillId="0" borderId="10" xfId="0" applyFont="1" applyBorder="1" applyAlignment="1" applyProtection="1">
      <alignment horizontal="distributed" vertical="center" indent="1"/>
      <protection hidden="1"/>
    </xf>
    <xf numFmtId="0" fontId="1" fillId="0" borderId="11" xfId="0" applyFont="1" applyBorder="1" applyAlignment="1" applyProtection="1">
      <alignment horizontal="distributed" vertical="center" indent="1"/>
      <protection hidden="1"/>
    </xf>
    <xf numFmtId="0" fontId="1" fillId="0" borderId="5" xfId="0" applyFont="1" applyBorder="1" applyAlignment="1" applyProtection="1">
      <alignment horizontal="center" vertical="distributed" textRotation="255" indent="5"/>
      <protection hidden="1"/>
    </xf>
    <xf numFmtId="0" fontId="0" fillId="0" borderId="0" xfId="0" applyBorder="1" applyAlignment="1" applyProtection="1">
      <alignment horizontal="center" vertical="distributed" textRotation="255" indent="5"/>
      <protection hidden="1"/>
    </xf>
    <xf numFmtId="0" fontId="0" fillId="0" borderId="5" xfId="0" applyBorder="1" applyAlignment="1" applyProtection="1">
      <alignment horizontal="center" vertical="distributed" textRotation="255" indent="5"/>
      <protection hidden="1"/>
    </xf>
    <xf numFmtId="176" fontId="10" fillId="0" borderId="1" xfId="0" applyNumberFormat="1" applyFont="1" applyBorder="1" applyAlignment="1" applyProtection="1">
      <protection locked="0"/>
    </xf>
    <xf numFmtId="176" fontId="11" fillId="0" borderId="1" xfId="0" applyNumberFormat="1" applyFont="1" applyBorder="1" applyAlignment="1" applyProtection="1">
      <protection locked="0"/>
    </xf>
    <xf numFmtId="0" fontId="10" fillId="0" borderId="0" xfId="0" applyFont="1" applyBorder="1" applyAlignment="1" applyProtection="1">
      <alignment horizontal="center"/>
      <protection locked="0"/>
    </xf>
    <xf numFmtId="0" fontId="9" fillId="0" borderId="0" xfId="0" applyFont="1" applyBorder="1" applyAlignment="1" applyProtection="1">
      <alignment horizontal="center"/>
      <protection locked="0"/>
    </xf>
    <xf numFmtId="0" fontId="9" fillId="0" borderId="6" xfId="0" applyFont="1" applyBorder="1" applyAlignment="1" applyProtection="1">
      <alignment horizontal="center"/>
      <protection locked="0"/>
    </xf>
    <xf numFmtId="0" fontId="3" fillId="0" borderId="5" xfId="0" applyFont="1" applyBorder="1" applyAlignment="1" applyProtection="1">
      <alignment horizontal="center"/>
      <protection hidden="1"/>
    </xf>
    <xf numFmtId="0" fontId="3" fillId="0" borderId="0" xfId="0" applyFont="1" applyBorder="1" applyAlignment="1" applyProtection="1">
      <alignment horizontal="center"/>
      <protection hidden="1"/>
    </xf>
    <xf numFmtId="0" fontId="10" fillId="0" borderId="0" xfId="0" applyFont="1" applyBorder="1" applyAlignment="1" applyProtection="1">
      <alignment horizontal="right"/>
      <protection locked="0"/>
    </xf>
    <xf numFmtId="176" fontId="10" fillId="0" borderId="0" xfId="0" applyNumberFormat="1" applyFont="1" applyBorder="1" applyAlignment="1" applyProtection="1">
      <protection locked="0"/>
    </xf>
    <xf numFmtId="176" fontId="11" fillId="0" borderId="0" xfId="0" applyNumberFormat="1" applyFont="1" applyBorder="1" applyAlignment="1" applyProtection="1">
      <protection locked="0"/>
    </xf>
    <xf numFmtId="179" fontId="10" fillId="0" borderId="0" xfId="0" applyNumberFormat="1" applyFont="1" applyBorder="1" applyAlignment="1" applyProtection="1">
      <protection locked="0"/>
    </xf>
    <xf numFmtId="179" fontId="11" fillId="0" borderId="0" xfId="0" applyNumberFormat="1" applyFont="1" applyBorder="1" applyAlignment="1" applyProtection="1">
      <protection locked="0"/>
    </xf>
    <xf numFmtId="0" fontId="10" fillId="0" borderId="3" xfId="0" applyFont="1" applyBorder="1" applyAlignment="1" applyProtection="1">
      <alignment horizontal="center"/>
      <protection locked="0"/>
    </xf>
    <xf numFmtId="0" fontId="3" fillId="0" borderId="3" xfId="0" applyFont="1" applyBorder="1" applyAlignment="1" applyProtection="1">
      <alignment horizontal="center"/>
      <protection hidden="1"/>
    </xf>
    <xf numFmtId="0" fontId="10" fillId="0" borderId="3" xfId="0" applyFont="1" applyBorder="1" applyAlignment="1" applyProtection="1">
      <alignment horizontal="right"/>
      <protection locked="0"/>
    </xf>
    <xf numFmtId="0" fontId="0" fillId="0" borderId="10" xfId="0" applyBorder="1" applyAlignment="1" applyProtection="1">
      <alignment horizontal="distributed" vertical="center" indent="1"/>
      <protection hidden="1"/>
    </xf>
    <xf numFmtId="0" fontId="0" fillId="0" borderId="11" xfId="0" applyBorder="1" applyAlignment="1" applyProtection="1">
      <alignment horizontal="distributed" vertical="center" indent="1"/>
      <protection hidden="1"/>
    </xf>
    <xf numFmtId="0" fontId="0" fillId="0" borderId="9" xfId="0" applyBorder="1" applyAlignment="1" applyProtection="1">
      <alignment horizontal="distributed" vertical="center" indent="1"/>
      <protection hidden="1"/>
    </xf>
    <xf numFmtId="0" fontId="3" fillId="0" borderId="2" xfId="0" applyFont="1" applyBorder="1" applyAlignment="1" applyProtection="1">
      <alignment horizontal="center"/>
      <protection hidden="1"/>
    </xf>
    <xf numFmtId="0" fontId="8" fillId="0" borderId="10" xfId="0" applyFont="1" applyBorder="1" applyAlignment="1" applyProtection="1">
      <alignment horizontal="center" vertical="center"/>
      <protection locked="0"/>
    </xf>
    <xf numFmtId="0" fontId="9" fillId="0" borderId="10" xfId="0" applyFont="1" applyBorder="1" applyAlignment="1" applyProtection="1">
      <alignment horizontal="center" vertical="center"/>
      <protection locked="0"/>
    </xf>
    <xf numFmtId="177" fontId="8" fillId="0" borderId="10" xfId="0" applyNumberFormat="1" applyFont="1" applyBorder="1" applyAlignment="1" applyProtection="1">
      <alignment vertical="center"/>
      <protection locked="0"/>
    </xf>
    <xf numFmtId="177" fontId="9" fillId="0" borderId="10" xfId="0" applyNumberFormat="1" applyFont="1" applyBorder="1" applyAlignment="1" applyProtection="1">
      <alignment vertical="center"/>
      <protection locked="0"/>
    </xf>
    <xf numFmtId="177" fontId="9" fillId="0" borderId="11" xfId="0" applyNumberFormat="1" applyFont="1" applyBorder="1" applyAlignment="1" applyProtection="1">
      <alignment vertical="center"/>
      <protection locked="0"/>
    </xf>
    <xf numFmtId="0" fontId="3" fillId="0" borderId="0" xfId="0" applyFont="1" applyBorder="1" applyAlignment="1" applyProtection="1">
      <alignment horizontal="center" vertical="center"/>
      <protection hidden="1"/>
    </xf>
    <xf numFmtId="0" fontId="10" fillId="0" borderId="0" xfId="0" applyFont="1" applyBorder="1" applyAlignment="1" applyProtection="1">
      <alignment horizontal="center" vertical="center"/>
      <protection locked="0"/>
    </xf>
    <xf numFmtId="0" fontId="1" fillId="0" borderId="7" xfId="0" applyFont="1" applyBorder="1" applyAlignment="1" applyProtection="1">
      <alignment horizontal="distributed" vertical="center" indent="1"/>
      <protection hidden="1"/>
    </xf>
    <xf numFmtId="0" fontId="1" fillId="0" borderId="1" xfId="0" applyFont="1" applyBorder="1" applyAlignment="1" applyProtection="1">
      <alignment horizontal="distributed" vertical="center" indent="1"/>
      <protection hidden="1"/>
    </xf>
    <xf numFmtId="0" fontId="1" fillId="0" borderId="8" xfId="0" applyFont="1" applyBorder="1" applyAlignment="1" applyProtection="1">
      <alignment horizontal="distributed" vertical="center" indent="1"/>
      <protection hidden="1"/>
    </xf>
    <xf numFmtId="177" fontId="8" fillId="0" borderId="0" xfId="0" applyNumberFormat="1" applyFont="1" applyAlignment="1" applyProtection="1">
      <protection locked="0"/>
    </xf>
    <xf numFmtId="177" fontId="9" fillId="0" borderId="0" xfId="0" applyNumberFormat="1" applyFont="1" applyAlignment="1" applyProtection="1">
      <protection locked="0"/>
    </xf>
    <xf numFmtId="0" fontId="0" fillId="0" borderId="0" xfId="0" applyAlignment="1" applyProtection="1">
      <protection locked="0"/>
    </xf>
    <xf numFmtId="0" fontId="1" fillId="0" borderId="5" xfId="0" applyFont="1" applyBorder="1" applyAlignment="1" applyProtection="1">
      <alignment horizontal="distributed" vertical="center" indent="1"/>
      <protection hidden="1"/>
    </xf>
    <xf numFmtId="0" fontId="0" fillId="0" borderId="0" xfId="0" applyBorder="1" applyAlignment="1" applyProtection="1">
      <alignment horizontal="distributed" vertical="center" indent="1"/>
      <protection hidden="1"/>
    </xf>
    <xf numFmtId="0" fontId="0" fillId="0" borderId="6" xfId="0" applyBorder="1" applyAlignment="1" applyProtection="1">
      <alignment horizontal="distributed" vertical="center" indent="1"/>
      <protection hidden="1"/>
    </xf>
    <xf numFmtId="0" fontId="0" fillId="0" borderId="5" xfId="0" applyBorder="1" applyAlignment="1" applyProtection="1">
      <alignment horizontal="distributed" vertical="center" indent="1"/>
      <protection hidden="1"/>
    </xf>
    <xf numFmtId="0" fontId="1" fillId="0" borderId="2" xfId="0" applyFont="1" applyBorder="1" applyAlignment="1" applyProtection="1">
      <alignment horizontal="distributed" wrapText="1" indent="1"/>
      <protection hidden="1"/>
    </xf>
    <xf numFmtId="0" fontId="1" fillId="0" borderId="3" xfId="0" applyFont="1" applyBorder="1" applyAlignment="1" applyProtection="1">
      <alignment horizontal="distributed" indent="1"/>
      <protection hidden="1"/>
    </xf>
    <xf numFmtId="0" fontId="1" fillId="0" borderId="4" xfId="0" applyFont="1" applyBorder="1" applyAlignment="1" applyProtection="1">
      <alignment horizontal="distributed" indent="1"/>
      <protection hidden="1"/>
    </xf>
    <xf numFmtId="0" fontId="1" fillId="0" borderId="2" xfId="0" applyFont="1" applyBorder="1" applyAlignment="1" applyProtection="1">
      <alignment horizontal="distributed" vertical="center" indent="1"/>
      <protection hidden="1"/>
    </xf>
    <xf numFmtId="0" fontId="8" fillId="0" borderId="3" xfId="0" applyFont="1" applyBorder="1" applyAlignment="1" applyProtection="1">
      <alignment horizontal="center" vertical="center"/>
      <protection locked="0"/>
    </xf>
    <xf numFmtId="0" fontId="9" fillId="0" borderId="3" xfId="0" applyFont="1" applyBorder="1" applyAlignment="1" applyProtection="1">
      <alignment horizontal="center" vertical="center"/>
      <protection locked="0"/>
    </xf>
    <xf numFmtId="0" fontId="9" fillId="0" borderId="4" xfId="0" applyFont="1" applyBorder="1" applyAlignment="1" applyProtection="1">
      <alignment horizontal="center" vertical="center"/>
      <protection locked="0"/>
    </xf>
    <xf numFmtId="177" fontId="8" fillId="0" borderId="3" xfId="0" applyNumberFormat="1" applyFont="1" applyBorder="1" applyAlignment="1" applyProtection="1">
      <alignment vertical="center"/>
      <protection locked="0"/>
    </xf>
    <xf numFmtId="177" fontId="9" fillId="0" borderId="3" xfId="0" applyNumberFormat="1" applyFont="1" applyBorder="1" applyAlignment="1" applyProtection="1">
      <alignment vertical="center"/>
      <protection locked="0"/>
    </xf>
    <xf numFmtId="0" fontId="1" fillId="0" borderId="9" xfId="0" applyFont="1" applyBorder="1" applyAlignment="1" applyProtection="1">
      <alignment horizontal="center" wrapText="1" justifyLastLine="1"/>
      <protection hidden="1"/>
    </xf>
    <xf numFmtId="0" fontId="1" fillId="0" borderId="10" xfId="0" applyFont="1" applyBorder="1" applyAlignment="1" applyProtection="1">
      <alignment horizontal="center" justifyLastLine="1"/>
      <protection hidden="1"/>
    </xf>
    <xf numFmtId="0" fontId="1" fillId="0" borderId="11" xfId="0" applyFont="1" applyBorder="1" applyAlignment="1" applyProtection="1">
      <alignment horizontal="center" justifyLastLine="1"/>
      <protection hidden="1"/>
    </xf>
    <xf numFmtId="0" fontId="1" fillId="0" borderId="9" xfId="0" applyFont="1" applyBorder="1" applyAlignment="1" applyProtection="1">
      <alignment horizontal="distributed" vertical="center" justifyLastLine="1"/>
      <protection hidden="1"/>
    </xf>
    <xf numFmtId="0" fontId="1" fillId="0" borderId="10" xfId="0" applyFont="1" applyBorder="1" applyAlignment="1" applyProtection="1">
      <alignment horizontal="distributed" vertical="center" justifyLastLine="1"/>
      <protection hidden="1"/>
    </xf>
    <xf numFmtId="0" fontId="1" fillId="0" borderId="11" xfId="0" applyFont="1" applyBorder="1" applyAlignment="1" applyProtection="1">
      <alignment horizontal="distributed" vertical="center" justifyLastLine="1"/>
      <protection hidden="1"/>
    </xf>
    <xf numFmtId="0" fontId="8" fillId="0" borderId="11" xfId="0" applyFont="1" applyBorder="1" applyAlignment="1" applyProtection="1">
      <alignment horizontal="center" vertical="center"/>
      <protection locked="0"/>
    </xf>
    <xf numFmtId="178" fontId="8" fillId="0" borderId="10" xfId="0" applyNumberFormat="1" applyFont="1" applyBorder="1" applyAlignment="1" applyProtection="1">
      <alignment horizontal="center" vertical="center"/>
      <protection locked="0"/>
    </xf>
    <xf numFmtId="178" fontId="8" fillId="0" borderId="11" xfId="0" applyNumberFormat="1" applyFont="1" applyBorder="1" applyAlignment="1" applyProtection="1">
      <alignment horizontal="center" vertical="center"/>
      <protection locked="0"/>
    </xf>
    <xf numFmtId="0" fontId="3" fillId="0" borderId="6" xfId="0" applyFont="1" applyBorder="1" applyAlignment="1" applyProtection="1">
      <alignment horizontal="center" vertical="center"/>
      <protection hidden="1"/>
    </xf>
    <xf numFmtId="0" fontId="1" fillId="0" borderId="1" xfId="0" applyFont="1" applyBorder="1" applyAlignment="1" applyProtection="1">
      <alignment horizontal="center"/>
      <protection hidden="1"/>
    </xf>
    <xf numFmtId="0" fontId="8" fillId="0" borderId="1" xfId="0" applyFont="1" applyBorder="1" applyAlignment="1" applyProtection="1">
      <alignment horizontal="center"/>
      <protection hidden="1"/>
    </xf>
    <xf numFmtId="0" fontId="9" fillId="0" borderId="1" xfId="0" applyFont="1" applyBorder="1" applyAlignment="1" applyProtection="1">
      <alignment horizontal="center"/>
      <protection hidden="1"/>
    </xf>
    <xf numFmtId="0" fontId="1" fillId="0" borderId="0" xfId="0" applyFont="1" applyAlignment="1" applyProtection="1">
      <alignment horizontal="center"/>
      <protection hidden="1"/>
    </xf>
    <xf numFmtId="0" fontId="8" fillId="0" borderId="0" xfId="0" applyFont="1" applyAlignment="1" applyProtection="1">
      <alignment horizontal="center"/>
      <protection locked="0"/>
    </xf>
    <xf numFmtId="0" fontId="5" fillId="0" borderId="9" xfId="0" applyNumberFormat="1" applyFont="1" applyBorder="1" applyAlignment="1" applyProtection="1">
      <alignment horizontal="center" wrapText="1"/>
      <protection hidden="1"/>
    </xf>
    <xf numFmtId="0" fontId="6" fillId="0" borderId="10" xfId="0" applyNumberFormat="1" applyFont="1" applyBorder="1" applyAlignment="1" applyProtection="1">
      <alignment horizontal="center"/>
      <protection hidden="1"/>
    </xf>
    <xf numFmtId="0" fontId="6" fillId="0" borderId="11" xfId="0" applyNumberFormat="1" applyFont="1" applyBorder="1" applyAlignment="1" applyProtection="1">
      <alignment horizontal="center"/>
      <protection hidden="1"/>
    </xf>
    <xf numFmtId="0" fontId="8" fillId="0" borderId="9" xfId="0" applyNumberFormat="1" applyFont="1" applyBorder="1" applyAlignment="1" applyProtection="1">
      <alignment vertical="center" wrapText="1"/>
      <protection locked="0"/>
    </xf>
    <xf numFmtId="0" fontId="9" fillId="0" borderId="10" xfId="0" applyNumberFormat="1" applyFont="1" applyBorder="1" applyAlignment="1" applyProtection="1">
      <alignment vertical="center" wrapText="1"/>
      <protection locked="0"/>
    </xf>
    <xf numFmtId="0" fontId="0" fillId="0" borderId="10" xfId="0" applyNumberFormat="1" applyBorder="1" applyAlignment="1" applyProtection="1">
      <alignment vertical="center" wrapText="1"/>
      <protection locked="0"/>
    </xf>
    <xf numFmtId="0" fontId="9" fillId="0" borderId="9" xfId="0" applyNumberFormat="1" applyFont="1" applyBorder="1" applyAlignment="1" applyProtection="1">
      <alignment horizontal="center" vertical="center"/>
      <protection locked="0"/>
    </xf>
    <xf numFmtId="0" fontId="9" fillId="0" borderId="10" xfId="0" applyNumberFormat="1" applyFont="1" applyBorder="1" applyAlignment="1" applyProtection="1">
      <alignment horizontal="center" vertical="center"/>
      <protection locked="0"/>
    </xf>
    <xf numFmtId="0" fontId="9" fillId="0" borderId="11" xfId="0" applyNumberFormat="1" applyFont="1" applyBorder="1" applyAlignment="1" applyProtection="1">
      <alignment horizontal="center" vertical="center"/>
      <protection locked="0"/>
    </xf>
  </cellXfs>
  <cellStyles count="1">
    <cellStyle name="標準" xfId="0" builtinId="0"/>
  </cellStyles>
  <dxfs count="56">
    <dxf>
      <font>
        <color auto="1"/>
      </font>
      <fill>
        <patternFill patternType="none">
          <bgColor auto="1"/>
        </patternFill>
      </fill>
    </dxf>
    <dxf>
      <font>
        <color auto="1"/>
      </font>
      <fill>
        <patternFill patternType="none">
          <bgColor auto="1"/>
        </patternFill>
      </fill>
    </dxf>
    <dxf>
      <font>
        <color auto="1"/>
      </font>
    </dxf>
    <dxf>
      <fill>
        <patternFill patternType="mediumGray">
          <bgColor auto="1"/>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s>
  <tableStyles count="0" defaultTableStyle="TableStyleMedium2" defaultPivotStyle="PivotStyleLight16"/>
  <colors>
    <mruColors>
      <color rgb="FFFFFFCC"/>
      <color rgb="FF0000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2.xml.rels><?xml version="1.0" encoding="UTF-8" standalone="yes"?>
<Relationships xmlns="http://schemas.openxmlformats.org/package/2006/relationships"><Relationship Id="rId1" Type="http://schemas.openxmlformats.org/officeDocument/2006/relationships/image" Target="../media/image1.tmp"/></Relationships>
</file>

<file path=xl/drawings/_rels/drawing3.xml.rels><?xml version="1.0" encoding="UTF-8" standalone="yes"?>
<Relationships xmlns="http://schemas.openxmlformats.org/package/2006/relationships"><Relationship Id="rId1" Type="http://schemas.openxmlformats.org/officeDocument/2006/relationships/image" Target="../media/image2.tmp"/></Relationships>
</file>

<file path=xl/drawings/drawing1.xml><?xml version="1.0" encoding="utf-8"?>
<xdr:wsDr xmlns:xdr="http://schemas.openxmlformats.org/drawingml/2006/spreadsheetDrawing" xmlns:a="http://schemas.openxmlformats.org/drawingml/2006/main">
  <xdr:twoCellAnchor>
    <xdr:from>
      <xdr:col>50</xdr:col>
      <xdr:colOff>9525</xdr:colOff>
      <xdr:row>18</xdr:row>
      <xdr:rowOff>9525</xdr:rowOff>
    </xdr:from>
    <xdr:to>
      <xdr:col>51</xdr:col>
      <xdr:colOff>47625</xdr:colOff>
      <xdr:row>29</xdr:row>
      <xdr:rowOff>219075</xdr:rowOff>
    </xdr:to>
    <xdr:sp macro="" textlink="">
      <xdr:nvSpPr>
        <xdr:cNvPr id="2" name="右中かっこ 1">
          <a:extLst>
            <a:ext uri="{FF2B5EF4-FFF2-40B4-BE49-F238E27FC236}">
              <a16:creationId xmlns:a16="http://schemas.microsoft.com/office/drawing/2014/main" id="{00000000-0008-0000-0000-000002000000}"/>
            </a:ext>
          </a:extLst>
        </xdr:cNvPr>
        <xdr:cNvSpPr/>
      </xdr:nvSpPr>
      <xdr:spPr>
        <a:xfrm>
          <a:off x="6076950" y="4600575"/>
          <a:ext cx="161925" cy="2724150"/>
        </a:xfrm>
        <a:prstGeom prst="rightBrace">
          <a:avLst>
            <a:gd name="adj1" fmla="val 8333"/>
            <a:gd name="adj2" fmla="val 46853"/>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52</xdr:col>
      <xdr:colOff>9524</xdr:colOff>
      <xdr:row>18</xdr:row>
      <xdr:rowOff>9524</xdr:rowOff>
    </xdr:from>
    <xdr:to>
      <xdr:col>102</xdr:col>
      <xdr:colOff>47625</xdr:colOff>
      <xdr:row>29</xdr:row>
      <xdr:rowOff>85725</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6505574" y="4600574"/>
          <a:ext cx="5857876" cy="25908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solidFill>
                <a:schemeClr val="tx1"/>
              </a:solidFill>
              <a:latin typeface="UD デジタル 教科書体 N-R" panose="02020400000000000000" pitchFamily="17" charset="-128"/>
              <a:ea typeface="UD デジタル 教科書体 N-R" panose="02020400000000000000" pitchFamily="17" charset="-128"/>
            </a:rPr>
            <a:t>・利用施設ごとに申請書を作成してください。</a:t>
          </a:r>
          <a:endParaRPr kumimoji="1" lang="en-US" altLang="ja-JP" sz="1050">
            <a:solidFill>
              <a:schemeClr val="tx1"/>
            </a:solidFill>
            <a:latin typeface="UD デジタル 教科書体 N-R" panose="02020400000000000000" pitchFamily="17" charset="-128"/>
            <a:ea typeface="UD デジタル 教科書体 N-R" panose="02020400000000000000" pitchFamily="17" charset="-128"/>
          </a:endParaRPr>
        </a:p>
        <a:p>
          <a:r>
            <a:rPr kumimoji="1" lang="ja-JP" altLang="en-US" sz="1050">
              <a:solidFill>
                <a:schemeClr val="tx1"/>
              </a:solidFill>
              <a:latin typeface="UD デジタル 教科書体 N-R" panose="02020400000000000000" pitchFamily="17" charset="-128"/>
              <a:ea typeface="UD デジタル 教科書体 N-R" panose="02020400000000000000" pitchFamily="17" charset="-128"/>
            </a:rPr>
            <a:t>　</a:t>
          </a:r>
          <a:r>
            <a:rPr kumimoji="1" lang="en-US" altLang="ja-JP" sz="1050">
              <a:solidFill>
                <a:schemeClr val="tx1"/>
              </a:solidFill>
              <a:latin typeface="UD デジタル 教科書体 N-R" panose="02020400000000000000" pitchFamily="17" charset="-128"/>
              <a:ea typeface="UD デジタル 教科書体 N-R" panose="02020400000000000000" pitchFamily="17" charset="-128"/>
            </a:rPr>
            <a:t>※</a:t>
          </a:r>
          <a:r>
            <a:rPr kumimoji="1" lang="ja-JP" altLang="en-US" sz="1050">
              <a:solidFill>
                <a:schemeClr val="tx1"/>
              </a:solidFill>
              <a:latin typeface="UD デジタル 教科書体 N-R" panose="02020400000000000000" pitchFamily="17" charset="-128"/>
              <a:ea typeface="UD デジタル 教科書体 N-R" panose="02020400000000000000" pitchFamily="17" charset="-128"/>
            </a:rPr>
            <a:t>　複数施設をまとめて申請書の作成はできません。</a:t>
          </a:r>
          <a:endParaRPr kumimoji="1" lang="en-US" altLang="ja-JP" sz="1050">
            <a:solidFill>
              <a:schemeClr val="tx1"/>
            </a:solidFill>
            <a:latin typeface="UD デジタル 教科書体 N-R" panose="02020400000000000000" pitchFamily="17" charset="-128"/>
            <a:ea typeface="UD デジタル 教科書体 N-R" panose="02020400000000000000" pitchFamily="17" charset="-128"/>
          </a:endParaRPr>
        </a:p>
        <a:p>
          <a:r>
            <a:rPr kumimoji="1" lang="ja-JP" altLang="en-US" sz="1050">
              <a:solidFill>
                <a:schemeClr val="tx1"/>
              </a:solidFill>
              <a:latin typeface="UD デジタル 教科書体 N-R" panose="02020400000000000000" pitchFamily="17" charset="-128"/>
              <a:ea typeface="UD デジタル 教科書体 N-R" panose="02020400000000000000" pitchFamily="17" charset="-128"/>
            </a:rPr>
            <a:t>・開放時間は次のとおりです。</a:t>
          </a:r>
          <a:endParaRPr kumimoji="1" lang="en-US" altLang="ja-JP" sz="1050">
            <a:solidFill>
              <a:schemeClr val="tx1"/>
            </a:solidFill>
            <a:latin typeface="UD デジタル 教科書体 N-R" panose="02020400000000000000" pitchFamily="17" charset="-128"/>
            <a:ea typeface="UD デジタル 教科書体 N-R" panose="02020400000000000000" pitchFamily="17" charset="-128"/>
          </a:endParaRPr>
        </a:p>
        <a:p>
          <a:r>
            <a:rPr kumimoji="1" lang="ja-JP" altLang="en-US" sz="1050">
              <a:solidFill>
                <a:schemeClr val="tx1"/>
              </a:solidFill>
              <a:latin typeface="UD デジタル 教科書体 N-R" panose="02020400000000000000" pitchFamily="17" charset="-128"/>
              <a:ea typeface="UD デジタル 教科書体 N-R" panose="02020400000000000000" pitchFamily="17" charset="-128"/>
            </a:rPr>
            <a:t>　小学校　屋内運動場</a:t>
          </a:r>
          <a:r>
            <a:rPr kumimoji="1" lang="en-US" altLang="ja-JP" sz="1050">
              <a:solidFill>
                <a:schemeClr val="tx1"/>
              </a:solidFill>
              <a:latin typeface="UD デジタル 教科書体 N-R" panose="02020400000000000000" pitchFamily="17" charset="-128"/>
              <a:ea typeface="UD デジタル 教科書体 N-R" panose="02020400000000000000" pitchFamily="17" charset="-128"/>
            </a:rPr>
            <a:t>(</a:t>
          </a:r>
          <a:r>
            <a:rPr kumimoji="1" lang="ja-JP" altLang="en-US" sz="1050">
              <a:solidFill>
                <a:schemeClr val="tx1"/>
              </a:solidFill>
              <a:latin typeface="UD デジタル 教科書体 N-R" panose="02020400000000000000" pitchFamily="17" charset="-128"/>
              <a:ea typeface="UD デジタル 教科書体 N-R" panose="02020400000000000000" pitchFamily="17" charset="-128"/>
            </a:rPr>
            <a:t>講堂</a:t>
          </a:r>
          <a:r>
            <a:rPr kumimoji="1" lang="en-US" altLang="ja-JP" sz="1050">
              <a:solidFill>
                <a:schemeClr val="tx1"/>
              </a:solidFill>
              <a:latin typeface="UD デジタル 教科書体 N-R" panose="02020400000000000000" pitchFamily="17" charset="-128"/>
              <a:ea typeface="UD デジタル 教科書体 N-R" panose="02020400000000000000" pitchFamily="17" charset="-128"/>
            </a:rPr>
            <a:t>)</a:t>
          </a:r>
          <a:r>
            <a:rPr kumimoji="1" lang="ja-JP" altLang="en-US" sz="1050">
              <a:solidFill>
                <a:schemeClr val="tx1"/>
              </a:solidFill>
              <a:latin typeface="UD デジタル 教科書体 N-R" panose="02020400000000000000" pitchFamily="17" charset="-128"/>
              <a:ea typeface="UD デジタル 教科書体 N-R" panose="02020400000000000000" pitchFamily="17" charset="-128"/>
            </a:rPr>
            <a:t>　　　　　平日　　　　</a:t>
          </a:r>
          <a:r>
            <a:rPr kumimoji="1" lang="en-US" altLang="ja-JP" sz="1050">
              <a:solidFill>
                <a:schemeClr val="tx1"/>
              </a:solidFill>
              <a:latin typeface="UD デジタル 教科書体 N-R" panose="02020400000000000000" pitchFamily="17" charset="-128"/>
              <a:ea typeface="UD デジタル 教科書体 N-R" panose="02020400000000000000" pitchFamily="17" charset="-128"/>
            </a:rPr>
            <a:t>18</a:t>
          </a:r>
          <a:r>
            <a:rPr kumimoji="1" lang="ja-JP" altLang="en-US" sz="1050">
              <a:solidFill>
                <a:schemeClr val="tx1"/>
              </a:solidFill>
              <a:latin typeface="UD デジタル 教科書体 N-R" panose="02020400000000000000" pitchFamily="17" charset="-128"/>
              <a:ea typeface="UD デジタル 教科書体 N-R" panose="02020400000000000000" pitchFamily="17" charset="-128"/>
            </a:rPr>
            <a:t>時～</a:t>
          </a:r>
          <a:r>
            <a:rPr kumimoji="1" lang="en-US" altLang="ja-JP" sz="1050">
              <a:solidFill>
                <a:schemeClr val="tx1"/>
              </a:solidFill>
              <a:latin typeface="UD デジタル 教科書体 N-R" panose="02020400000000000000" pitchFamily="17" charset="-128"/>
              <a:ea typeface="UD デジタル 教科書体 N-R" panose="02020400000000000000" pitchFamily="17" charset="-128"/>
            </a:rPr>
            <a:t>21</a:t>
          </a:r>
          <a:r>
            <a:rPr kumimoji="1" lang="ja-JP" altLang="en-US" sz="1050">
              <a:solidFill>
                <a:schemeClr val="tx1"/>
              </a:solidFill>
              <a:latin typeface="UD デジタル 教科書体 N-R" panose="02020400000000000000" pitchFamily="17" charset="-128"/>
              <a:ea typeface="UD デジタル 教科書体 N-R" panose="02020400000000000000" pitchFamily="17" charset="-128"/>
            </a:rPr>
            <a:t>時</a:t>
          </a:r>
          <a:endParaRPr kumimoji="1" lang="en-US" altLang="ja-JP" sz="1050">
            <a:solidFill>
              <a:schemeClr val="tx1"/>
            </a:solidFill>
            <a:latin typeface="UD デジタル 教科書体 N-R" panose="02020400000000000000" pitchFamily="17" charset="-128"/>
            <a:ea typeface="UD デジタル 教科書体 N-R" panose="02020400000000000000" pitchFamily="17" charset="-128"/>
          </a:endParaRPr>
        </a:p>
        <a:p>
          <a:r>
            <a:rPr kumimoji="1" lang="ja-JP" altLang="en-US" sz="1050">
              <a:solidFill>
                <a:schemeClr val="tx1"/>
              </a:solidFill>
              <a:latin typeface="UD デジタル 教科書体 N-R" panose="02020400000000000000" pitchFamily="17" charset="-128"/>
              <a:ea typeface="UD デジタル 教科書体 N-R" panose="02020400000000000000" pitchFamily="17" charset="-128"/>
            </a:rPr>
            <a:t>　　　　　　　　　　　　　　　　　　学校休業日　校長が認める時間</a:t>
          </a:r>
          <a:endParaRPr kumimoji="1" lang="en-US" altLang="ja-JP" sz="1050">
            <a:solidFill>
              <a:schemeClr val="tx1"/>
            </a:solidFill>
            <a:latin typeface="UD デジタル 教科書体 N-R" panose="02020400000000000000" pitchFamily="17" charset="-128"/>
            <a:ea typeface="UD デジタル 教科書体 N-R" panose="02020400000000000000" pitchFamily="17" charset="-128"/>
          </a:endParaRPr>
        </a:p>
        <a:p>
          <a:r>
            <a:rPr kumimoji="1" lang="ja-JP" altLang="en-US" sz="1050">
              <a:solidFill>
                <a:schemeClr val="tx1"/>
              </a:solidFill>
              <a:latin typeface="UD デジタル 教科書体 N-R" panose="02020400000000000000" pitchFamily="17" charset="-128"/>
              <a:ea typeface="UD デジタル 教科書体 N-R" panose="02020400000000000000" pitchFamily="17" charset="-128"/>
            </a:rPr>
            <a:t>　　　　　屋外運動場　　　　　　　　平日　　　　</a:t>
          </a:r>
          <a:r>
            <a:rPr kumimoji="1" lang="en-US" altLang="ja-JP" sz="1050">
              <a:solidFill>
                <a:schemeClr val="tx1"/>
              </a:solidFill>
              <a:latin typeface="UD デジタル 教科書体 N-R" panose="02020400000000000000" pitchFamily="17" charset="-128"/>
              <a:ea typeface="UD デジタル 教科書体 N-R" panose="02020400000000000000" pitchFamily="17" charset="-128"/>
            </a:rPr>
            <a:t>5</a:t>
          </a:r>
          <a:r>
            <a:rPr kumimoji="1" lang="ja-JP" altLang="en-US" sz="1050">
              <a:solidFill>
                <a:schemeClr val="tx1"/>
              </a:solidFill>
              <a:latin typeface="UD デジタル 教科書体 N-R" panose="02020400000000000000" pitchFamily="17" charset="-128"/>
              <a:ea typeface="UD デジタル 教科書体 N-R" panose="02020400000000000000" pitchFamily="17" charset="-128"/>
            </a:rPr>
            <a:t>時～</a:t>
          </a:r>
          <a:r>
            <a:rPr kumimoji="1" lang="en-US" altLang="ja-JP" sz="1050">
              <a:solidFill>
                <a:schemeClr val="tx1"/>
              </a:solidFill>
              <a:latin typeface="UD デジタル 教科書体 N-R" panose="02020400000000000000" pitchFamily="17" charset="-128"/>
              <a:ea typeface="UD デジタル 教科書体 N-R" panose="02020400000000000000" pitchFamily="17" charset="-128"/>
            </a:rPr>
            <a:t>7</a:t>
          </a:r>
          <a:r>
            <a:rPr kumimoji="1" lang="ja-JP" altLang="en-US" sz="1050">
              <a:solidFill>
                <a:schemeClr val="tx1"/>
              </a:solidFill>
              <a:latin typeface="UD デジタル 教科書体 N-R" panose="02020400000000000000" pitchFamily="17" charset="-128"/>
              <a:ea typeface="UD デジタル 教科書体 N-R" panose="02020400000000000000" pitchFamily="17" charset="-128"/>
            </a:rPr>
            <a:t>時</a:t>
          </a:r>
          <a:r>
            <a:rPr kumimoji="1" lang="en-US" altLang="ja-JP" sz="1050">
              <a:solidFill>
                <a:schemeClr val="tx1"/>
              </a:solidFill>
              <a:latin typeface="UD デジタル 教科書体 N-R" panose="02020400000000000000" pitchFamily="17" charset="-128"/>
              <a:ea typeface="UD デジタル 教科書体 N-R" panose="02020400000000000000" pitchFamily="17" charset="-128"/>
            </a:rPr>
            <a:t>30</a:t>
          </a:r>
          <a:r>
            <a:rPr kumimoji="1" lang="ja-JP" altLang="en-US" sz="1050">
              <a:solidFill>
                <a:schemeClr val="tx1"/>
              </a:solidFill>
              <a:latin typeface="UD デジタル 教科書体 N-R" panose="02020400000000000000" pitchFamily="17" charset="-128"/>
              <a:ea typeface="UD デジタル 教科書体 N-R" panose="02020400000000000000" pitchFamily="17" charset="-128"/>
            </a:rPr>
            <a:t>分、</a:t>
          </a:r>
          <a:r>
            <a:rPr kumimoji="1" lang="en-US" altLang="ja-JP" sz="1050">
              <a:solidFill>
                <a:schemeClr val="tx1"/>
              </a:solidFill>
              <a:latin typeface="UD デジタル 教科書体 N-R" panose="02020400000000000000" pitchFamily="17" charset="-128"/>
              <a:ea typeface="UD デジタル 教科書体 N-R" panose="02020400000000000000" pitchFamily="17" charset="-128"/>
            </a:rPr>
            <a:t>18</a:t>
          </a:r>
          <a:r>
            <a:rPr kumimoji="1" lang="ja-JP" altLang="en-US" sz="1050">
              <a:solidFill>
                <a:schemeClr val="tx1"/>
              </a:solidFill>
              <a:latin typeface="UD デジタル 教科書体 N-R" panose="02020400000000000000" pitchFamily="17" charset="-128"/>
              <a:ea typeface="UD デジタル 教科書体 N-R" panose="02020400000000000000" pitchFamily="17" charset="-128"/>
            </a:rPr>
            <a:t>時～</a:t>
          </a:r>
          <a:r>
            <a:rPr kumimoji="1" lang="en-US" altLang="ja-JP" sz="1050">
              <a:solidFill>
                <a:schemeClr val="tx1"/>
              </a:solidFill>
              <a:latin typeface="UD デジタル 教科書体 N-R" panose="02020400000000000000" pitchFamily="17" charset="-128"/>
              <a:ea typeface="UD デジタル 教科書体 N-R" panose="02020400000000000000" pitchFamily="17" charset="-128"/>
            </a:rPr>
            <a:t>21</a:t>
          </a:r>
          <a:r>
            <a:rPr kumimoji="1" lang="ja-JP" altLang="en-US" sz="1050">
              <a:solidFill>
                <a:schemeClr val="tx1"/>
              </a:solidFill>
              <a:latin typeface="UD デジタル 教科書体 N-R" panose="02020400000000000000" pitchFamily="17" charset="-128"/>
              <a:ea typeface="UD デジタル 教科書体 N-R" panose="02020400000000000000" pitchFamily="17" charset="-128"/>
            </a:rPr>
            <a:t>時</a:t>
          </a:r>
          <a:endParaRPr kumimoji="1" lang="en-US" altLang="ja-JP" sz="1050">
            <a:solidFill>
              <a:schemeClr val="tx1"/>
            </a:solidFill>
            <a:latin typeface="UD デジタル 教科書体 N-R" panose="02020400000000000000" pitchFamily="17" charset="-128"/>
            <a:ea typeface="UD デジタル 教科書体 N-R" panose="02020400000000000000" pitchFamily="17" charset="-128"/>
          </a:endParaRPr>
        </a:p>
        <a:p>
          <a:r>
            <a:rPr kumimoji="1" lang="ja-JP" altLang="en-US" sz="1050">
              <a:solidFill>
                <a:schemeClr val="tx1"/>
              </a:solidFill>
              <a:latin typeface="UD デジタル 教科書体 N-R" panose="02020400000000000000" pitchFamily="17" charset="-128"/>
              <a:ea typeface="UD デジタル 教科書体 N-R" panose="02020400000000000000" pitchFamily="17" charset="-128"/>
            </a:rPr>
            <a:t>　　　　　　　　　　　　　　　　　　学校休業日　校長が認める時間</a:t>
          </a:r>
          <a:endParaRPr kumimoji="1" lang="en-US" altLang="ja-JP" sz="1050">
            <a:solidFill>
              <a:schemeClr val="tx1"/>
            </a:solidFill>
            <a:latin typeface="UD デジタル 教科書体 N-R" panose="02020400000000000000" pitchFamily="17" charset="-128"/>
            <a:ea typeface="UD デジタル 教科書体 N-R" panose="02020400000000000000" pitchFamily="17" charset="-128"/>
          </a:endParaRPr>
        </a:p>
        <a:p>
          <a:r>
            <a:rPr kumimoji="1" lang="ja-JP" altLang="en-US" sz="1050">
              <a:solidFill>
                <a:schemeClr val="tx1"/>
              </a:solidFill>
              <a:latin typeface="UD デジタル 教科書体 N-R" panose="02020400000000000000" pitchFamily="17" charset="-128"/>
              <a:ea typeface="UD デジタル 教科書体 N-R" panose="02020400000000000000" pitchFamily="17" charset="-128"/>
            </a:rPr>
            <a:t>　中学校　屋内運動場</a:t>
          </a:r>
          <a:r>
            <a:rPr kumimoji="1" lang="en-US" altLang="ja-JP" sz="1050">
              <a:solidFill>
                <a:schemeClr val="tx1"/>
              </a:solidFill>
              <a:latin typeface="UD デジタル 教科書体 N-R" panose="02020400000000000000" pitchFamily="17" charset="-128"/>
              <a:ea typeface="UD デジタル 教科書体 N-R" panose="02020400000000000000" pitchFamily="17" charset="-128"/>
            </a:rPr>
            <a:t>(</a:t>
          </a:r>
          <a:r>
            <a:rPr kumimoji="1" lang="ja-JP" altLang="en-US" sz="1050">
              <a:solidFill>
                <a:schemeClr val="tx1"/>
              </a:solidFill>
              <a:latin typeface="UD デジタル 教科書体 N-R" panose="02020400000000000000" pitchFamily="17" charset="-128"/>
              <a:ea typeface="UD デジタル 教科書体 N-R" panose="02020400000000000000" pitchFamily="17" charset="-128"/>
            </a:rPr>
            <a:t>講堂・武道場</a:t>
          </a:r>
          <a:r>
            <a:rPr kumimoji="1" lang="en-US" altLang="ja-JP" sz="1050">
              <a:solidFill>
                <a:schemeClr val="tx1"/>
              </a:solidFill>
              <a:latin typeface="UD デジタル 教科書体 N-R" panose="02020400000000000000" pitchFamily="17" charset="-128"/>
              <a:ea typeface="UD デジタル 教科書体 N-R" panose="02020400000000000000" pitchFamily="17" charset="-128"/>
            </a:rPr>
            <a:t>)</a:t>
          </a:r>
          <a:r>
            <a:rPr kumimoji="1" lang="ja-JP" altLang="en-US" sz="1050">
              <a:solidFill>
                <a:schemeClr val="tx1"/>
              </a:solidFill>
              <a:latin typeface="UD デジタル 教科書体 N-R" panose="02020400000000000000" pitchFamily="17" charset="-128"/>
              <a:ea typeface="UD デジタル 教科書体 N-R" panose="02020400000000000000" pitchFamily="17" charset="-128"/>
            </a:rPr>
            <a:t>　平日　　　　</a:t>
          </a:r>
          <a:r>
            <a:rPr kumimoji="1" lang="en-US" altLang="ja-JP" sz="1050">
              <a:solidFill>
                <a:schemeClr val="tx1"/>
              </a:solidFill>
              <a:latin typeface="UD デジタル 教科書体 N-R" panose="02020400000000000000" pitchFamily="17" charset="-128"/>
              <a:ea typeface="UD デジタル 教科書体 N-R" panose="02020400000000000000" pitchFamily="17" charset="-128"/>
            </a:rPr>
            <a:t>19</a:t>
          </a:r>
          <a:r>
            <a:rPr kumimoji="1" lang="ja-JP" altLang="en-US" sz="1050">
              <a:solidFill>
                <a:schemeClr val="tx1"/>
              </a:solidFill>
              <a:latin typeface="UD デジタル 教科書体 N-R" panose="02020400000000000000" pitchFamily="17" charset="-128"/>
              <a:ea typeface="UD デジタル 教科書体 N-R" panose="02020400000000000000" pitchFamily="17" charset="-128"/>
            </a:rPr>
            <a:t>時～</a:t>
          </a:r>
          <a:r>
            <a:rPr kumimoji="1" lang="en-US" altLang="ja-JP" sz="1050">
              <a:solidFill>
                <a:schemeClr val="tx1"/>
              </a:solidFill>
              <a:latin typeface="UD デジタル 教科書体 N-R" panose="02020400000000000000" pitchFamily="17" charset="-128"/>
              <a:ea typeface="UD デジタル 教科書体 N-R" panose="02020400000000000000" pitchFamily="17" charset="-128"/>
            </a:rPr>
            <a:t>21</a:t>
          </a:r>
          <a:r>
            <a:rPr kumimoji="1" lang="ja-JP" altLang="en-US" sz="1050">
              <a:solidFill>
                <a:schemeClr val="tx1"/>
              </a:solidFill>
              <a:latin typeface="UD デジタル 教科書体 N-R" panose="02020400000000000000" pitchFamily="17" charset="-128"/>
              <a:ea typeface="UD デジタル 教科書体 N-R" panose="02020400000000000000" pitchFamily="17" charset="-128"/>
            </a:rPr>
            <a:t>時</a:t>
          </a:r>
          <a:endParaRPr kumimoji="1" lang="en-US" altLang="ja-JP" sz="1050">
            <a:solidFill>
              <a:schemeClr val="tx1"/>
            </a:solidFill>
            <a:latin typeface="UD デジタル 教科書体 N-R" panose="02020400000000000000" pitchFamily="17" charset="-128"/>
            <a:ea typeface="UD デジタル 教科書体 N-R" panose="02020400000000000000" pitchFamily="17" charset="-128"/>
          </a:endParaRPr>
        </a:p>
        <a:p>
          <a:r>
            <a:rPr kumimoji="1" lang="ja-JP" altLang="en-US" sz="1050">
              <a:solidFill>
                <a:schemeClr val="tx1"/>
              </a:solidFill>
              <a:latin typeface="UD デジタル 教科書体 N-R" panose="02020400000000000000" pitchFamily="17" charset="-128"/>
              <a:ea typeface="UD デジタル 教科書体 N-R" panose="02020400000000000000" pitchFamily="17" charset="-128"/>
            </a:rPr>
            <a:t>　　　　　　　　　　　　　　　　　　学校休業日　校長が認める時間</a:t>
          </a:r>
          <a:endParaRPr kumimoji="1" lang="en-US" altLang="ja-JP" sz="1050">
            <a:solidFill>
              <a:schemeClr val="tx1"/>
            </a:solidFill>
            <a:latin typeface="UD デジタル 教科書体 N-R" panose="02020400000000000000" pitchFamily="17" charset="-128"/>
            <a:ea typeface="UD デジタル 教科書体 N-R" panose="02020400000000000000" pitchFamily="17" charset="-128"/>
          </a:endParaRPr>
        </a:p>
        <a:p>
          <a:r>
            <a:rPr kumimoji="1" lang="ja-JP" altLang="en-US" sz="1050">
              <a:solidFill>
                <a:schemeClr val="tx1"/>
              </a:solidFill>
              <a:latin typeface="UD デジタル 教科書体 N-R" panose="02020400000000000000" pitchFamily="17" charset="-128"/>
              <a:ea typeface="UD デジタル 教科書体 N-R" panose="02020400000000000000" pitchFamily="17" charset="-128"/>
            </a:rPr>
            <a:t>　　　　　屋外運動場</a:t>
          </a:r>
          <a:r>
            <a:rPr kumimoji="1" lang="en-US" altLang="ja-JP" sz="1050">
              <a:solidFill>
                <a:schemeClr val="tx1"/>
              </a:solidFill>
              <a:latin typeface="UD デジタル 教科書体 N-R" panose="02020400000000000000" pitchFamily="17" charset="-128"/>
              <a:ea typeface="UD デジタル 教科書体 N-R" panose="02020400000000000000" pitchFamily="17" charset="-128"/>
            </a:rPr>
            <a:t>(</a:t>
          </a:r>
          <a:r>
            <a:rPr kumimoji="1" lang="ja-JP" altLang="en-US" sz="1050">
              <a:solidFill>
                <a:schemeClr val="tx1"/>
              </a:solidFill>
              <a:latin typeface="UD デジタル 教科書体 N-R" panose="02020400000000000000" pitchFamily="17" charset="-128"/>
              <a:ea typeface="UD デジタル 教科書体 N-R" panose="02020400000000000000" pitchFamily="17" charset="-128"/>
            </a:rPr>
            <a:t>テニスコート</a:t>
          </a:r>
          <a:r>
            <a:rPr kumimoji="1" lang="en-US" altLang="ja-JP" sz="1050">
              <a:solidFill>
                <a:schemeClr val="tx1"/>
              </a:solidFill>
              <a:latin typeface="UD デジタル 教科書体 N-R" panose="02020400000000000000" pitchFamily="17" charset="-128"/>
              <a:ea typeface="UD デジタル 教科書体 N-R" panose="02020400000000000000" pitchFamily="17" charset="-128"/>
            </a:rPr>
            <a:t>)</a:t>
          </a:r>
          <a:r>
            <a:rPr kumimoji="1" lang="ja-JP" altLang="en-US" sz="1050">
              <a:solidFill>
                <a:schemeClr val="tx1"/>
              </a:solidFill>
              <a:latin typeface="UD デジタル 教科書体 N-R" panose="02020400000000000000" pitchFamily="17" charset="-128"/>
              <a:ea typeface="UD デジタル 教科書体 N-R" panose="02020400000000000000" pitchFamily="17" charset="-128"/>
            </a:rPr>
            <a:t>　平日　　　　</a:t>
          </a:r>
          <a:r>
            <a:rPr kumimoji="1" lang="en-US" altLang="ja-JP" sz="1050">
              <a:solidFill>
                <a:schemeClr val="tx1"/>
              </a:solidFill>
              <a:latin typeface="UD デジタル 教科書体 N-R" panose="02020400000000000000" pitchFamily="17" charset="-128"/>
              <a:ea typeface="UD デジタル 教科書体 N-R" panose="02020400000000000000" pitchFamily="17" charset="-128"/>
            </a:rPr>
            <a:t>5</a:t>
          </a:r>
          <a:r>
            <a:rPr kumimoji="1" lang="ja-JP" altLang="en-US" sz="1050">
              <a:solidFill>
                <a:schemeClr val="tx1"/>
              </a:solidFill>
              <a:latin typeface="UD デジタル 教科書体 N-R" panose="02020400000000000000" pitchFamily="17" charset="-128"/>
              <a:ea typeface="UD デジタル 教科書体 N-R" panose="02020400000000000000" pitchFamily="17" charset="-128"/>
            </a:rPr>
            <a:t>時～</a:t>
          </a:r>
          <a:r>
            <a:rPr kumimoji="1" lang="en-US" altLang="ja-JP" sz="1050">
              <a:solidFill>
                <a:schemeClr val="tx1"/>
              </a:solidFill>
              <a:latin typeface="UD デジタル 教科書体 N-R" panose="02020400000000000000" pitchFamily="17" charset="-128"/>
              <a:ea typeface="UD デジタル 教科書体 N-R" panose="02020400000000000000" pitchFamily="17" charset="-128"/>
            </a:rPr>
            <a:t>7</a:t>
          </a:r>
          <a:r>
            <a:rPr kumimoji="1" lang="ja-JP" altLang="en-US" sz="1050">
              <a:solidFill>
                <a:schemeClr val="tx1"/>
              </a:solidFill>
              <a:latin typeface="UD デジタル 教科書体 N-R" panose="02020400000000000000" pitchFamily="17" charset="-128"/>
              <a:ea typeface="UD デジタル 教科書体 N-R" panose="02020400000000000000" pitchFamily="17" charset="-128"/>
            </a:rPr>
            <a:t>時</a:t>
          </a:r>
          <a:r>
            <a:rPr kumimoji="1" lang="en-US" altLang="ja-JP" sz="1050">
              <a:solidFill>
                <a:schemeClr val="tx1"/>
              </a:solidFill>
              <a:latin typeface="UD デジタル 教科書体 N-R" panose="02020400000000000000" pitchFamily="17" charset="-128"/>
              <a:ea typeface="UD デジタル 教科書体 N-R" panose="02020400000000000000" pitchFamily="17" charset="-128"/>
            </a:rPr>
            <a:t>30</a:t>
          </a:r>
          <a:r>
            <a:rPr kumimoji="1" lang="ja-JP" altLang="en-US" sz="1050">
              <a:solidFill>
                <a:schemeClr val="tx1"/>
              </a:solidFill>
              <a:latin typeface="UD デジタル 教科書体 N-R" panose="02020400000000000000" pitchFamily="17" charset="-128"/>
              <a:ea typeface="UD デジタル 教科書体 N-R" panose="02020400000000000000" pitchFamily="17" charset="-128"/>
            </a:rPr>
            <a:t>分、放課後から日没</a:t>
          </a:r>
          <a:endParaRPr kumimoji="1" lang="en-US" altLang="ja-JP" sz="1050">
            <a:solidFill>
              <a:schemeClr val="tx1"/>
            </a:solidFill>
            <a:latin typeface="UD デジタル 教科書体 N-R" panose="02020400000000000000" pitchFamily="17" charset="-128"/>
            <a:ea typeface="UD デジタル 教科書体 N-R" panose="02020400000000000000" pitchFamily="17" charset="-128"/>
          </a:endParaRPr>
        </a:p>
        <a:p>
          <a:r>
            <a:rPr kumimoji="1" lang="ja-JP" altLang="en-US" sz="1050">
              <a:solidFill>
                <a:schemeClr val="tx1"/>
              </a:solidFill>
              <a:latin typeface="UD デジタル 教科書体 N-R" panose="02020400000000000000" pitchFamily="17" charset="-128"/>
              <a:ea typeface="UD デジタル 教科書体 N-R" panose="02020400000000000000" pitchFamily="17" charset="-128"/>
            </a:rPr>
            <a:t>　　　　　　　　　　　　　　　　　学校休業日　校長が認める時間</a:t>
          </a:r>
          <a:endParaRPr kumimoji="1" lang="en-US" altLang="ja-JP" sz="1050">
            <a:solidFill>
              <a:schemeClr val="tx1"/>
            </a:solidFill>
            <a:latin typeface="UD デジタル 教科書体 N-R" panose="02020400000000000000" pitchFamily="17" charset="-128"/>
            <a:ea typeface="UD デジタル 教科書体 N-R" panose="02020400000000000000" pitchFamily="17" charset="-128"/>
          </a:endParaRPr>
        </a:p>
        <a:p>
          <a:r>
            <a:rPr kumimoji="1" lang="ja-JP" altLang="en-US" sz="1050">
              <a:solidFill>
                <a:schemeClr val="tx1"/>
              </a:solidFill>
              <a:latin typeface="UD デジタル 教科書体 N-R" panose="02020400000000000000" pitchFamily="17" charset="-128"/>
              <a:ea typeface="UD デジタル 教科書体 N-R" panose="02020400000000000000" pitchFamily="17" charset="-128"/>
            </a:rPr>
            <a:t>　</a:t>
          </a:r>
          <a:r>
            <a:rPr kumimoji="1" lang="en-US" altLang="ja-JP" sz="1050">
              <a:solidFill>
                <a:schemeClr val="tx1"/>
              </a:solidFill>
              <a:latin typeface="UD デジタル 教科書体 N-R" panose="02020400000000000000" pitchFamily="17" charset="-128"/>
              <a:ea typeface="UD デジタル 教科書体 N-R" panose="02020400000000000000" pitchFamily="17" charset="-128"/>
            </a:rPr>
            <a:t>※</a:t>
          </a:r>
          <a:r>
            <a:rPr kumimoji="1" lang="ja-JP" altLang="en-US" sz="1050">
              <a:solidFill>
                <a:schemeClr val="tx1"/>
              </a:solidFill>
              <a:latin typeface="UD デジタル 教科書体 N-R" panose="02020400000000000000" pitchFamily="17" charset="-128"/>
              <a:ea typeface="UD デジタル 教科書体 N-R" panose="02020400000000000000" pitchFamily="17" charset="-128"/>
            </a:rPr>
            <a:t>　</a:t>
          </a:r>
          <a:r>
            <a:rPr kumimoji="1" lang="en-US" altLang="ja-JP" sz="1050">
              <a:solidFill>
                <a:schemeClr val="tx1"/>
              </a:solidFill>
              <a:latin typeface="UD デジタル 教科書体 N-R" panose="02020400000000000000" pitchFamily="17" charset="-128"/>
              <a:ea typeface="UD デジタル 教科書体 N-R" panose="02020400000000000000" pitchFamily="17" charset="-128"/>
            </a:rPr>
            <a:t>21</a:t>
          </a:r>
          <a:r>
            <a:rPr kumimoji="1" lang="ja-JP" altLang="en-US" sz="1050">
              <a:solidFill>
                <a:schemeClr val="tx1"/>
              </a:solidFill>
              <a:latin typeface="UD デジタル 教科書体 N-R" panose="02020400000000000000" pitchFamily="17" charset="-128"/>
              <a:ea typeface="UD デジタル 教科書体 N-R" panose="02020400000000000000" pitchFamily="17" charset="-128"/>
            </a:rPr>
            <a:t>時を超える利用又は</a:t>
          </a:r>
          <a:r>
            <a:rPr kumimoji="1" lang="en-US" altLang="ja-JP" sz="1050">
              <a:solidFill>
                <a:schemeClr val="tx1"/>
              </a:solidFill>
              <a:latin typeface="UD デジタル 教科書体 N-R" panose="02020400000000000000" pitchFamily="17" charset="-128"/>
              <a:ea typeface="UD デジタル 教科書体 N-R" panose="02020400000000000000" pitchFamily="17" charset="-128"/>
            </a:rPr>
            <a:t>18</a:t>
          </a:r>
          <a:r>
            <a:rPr kumimoji="1" lang="ja-JP" altLang="en-US" sz="1050">
              <a:solidFill>
                <a:schemeClr val="tx1"/>
              </a:solidFill>
              <a:latin typeface="UD デジタル 教科書体 N-R" panose="02020400000000000000" pitchFamily="17" charset="-128"/>
              <a:ea typeface="UD デジタル 教科書体 N-R" panose="02020400000000000000" pitchFamily="17" charset="-128"/>
            </a:rPr>
            <a:t>時</a:t>
          </a:r>
          <a:r>
            <a:rPr kumimoji="1" lang="en-US" altLang="ja-JP" sz="1050">
              <a:solidFill>
                <a:schemeClr val="tx1"/>
              </a:solidFill>
              <a:latin typeface="UD デジタル 教科書体 N-R" panose="02020400000000000000" pitchFamily="17" charset="-128"/>
              <a:ea typeface="UD デジタル 教科書体 N-R" panose="02020400000000000000" pitchFamily="17" charset="-128"/>
            </a:rPr>
            <a:t>(19</a:t>
          </a:r>
          <a:r>
            <a:rPr kumimoji="1" lang="ja-JP" altLang="en-US" sz="1050">
              <a:solidFill>
                <a:schemeClr val="tx1"/>
              </a:solidFill>
              <a:latin typeface="UD デジタル 教科書体 N-R" panose="02020400000000000000" pitchFamily="17" charset="-128"/>
              <a:ea typeface="UD デジタル 教科書体 N-R" panose="02020400000000000000" pitchFamily="17" charset="-128"/>
            </a:rPr>
            <a:t>時</a:t>
          </a:r>
          <a:r>
            <a:rPr kumimoji="1" lang="en-US" altLang="ja-JP" sz="1050">
              <a:solidFill>
                <a:schemeClr val="tx1"/>
              </a:solidFill>
              <a:latin typeface="UD デジタル 教科書体 N-R" panose="02020400000000000000" pitchFamily="17" charset="-128"/>
              <a:ea typeface="UD デジタル 教科書体 N-R" panose="02020400000000000000" pitchFamily="17" charset="-128"/>
            </a:rPr>
            <a:t>)</a:t>
          </a:r>
          <a:r>
            <a:rPr kumimoji="1" lang="ja-JP" altLang="en-US" sz="1050">
              <a:solidFill>
                <a:schemeClr val="tx1"/>
              </a:solidFill>
              <a:latin typeface="UD デジタル 教科書体 N-R" panose="02020400000000000000" pitchFamily="17" charset="-128"/>
              <a:ea typeface="UD デジタル 教科書体 N-R" panose="02020400000000000000" pitchFamily="17" charset="-128"/>
            </a:rPr>
            <a:t>以前の利用はあらかじめ確認をしてください。</a:t>
          </a:r>
          <a:endParaRPr kumimoji="1" lang="en-US" altLang="ja-JP" sz="1050">
            <a:solidFill>
              <a:schemeClr val="tx1"/>
            </a:solidFill>
            <a:latin typeface="UD デジタル 教科書体 N-R" panose="02020400000000000000" pitchFamily="17" charset="-128"/>
            <a:ea typeface="UD デジタル 教科書体 N-R" panose="02020400000000000000" pitchFamily="17" charset="-128"/>
          </a:endParaRPr>
        </a:p>
      </xdr:txBody>
    </xdr:sp>
    <xdr:clientData/>
  </xdr:twoCellAnchor>
  <xdr:twoCellAnchor>
    <xdr:from>
      <xdr:col>51</xdr:col>
      <xdr:colOff>76199</xdr:colOff>
      <xdr:row>31</xdr:row>
      <xdr:rowOff>9524</xdr:rowOff>
    </xdr:from>
    <xdr:to>
      <xdr:col>101</xdr:col>
      <xdr:colOff>76199</xdr:colOff>
      <xdr:row>44</xdr:row>
      <xdr:rowOff>152399</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6448424" y="7572374"/>
          <a:ext cx="5819775" cy="31527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en-US" altLang="ja-JP" sz="1050">
              <a:latin typeface="UD デジタル 教科書体 N-B" panose="02020700000000000000" pitchFamily="17" charset="-128"/>
              <a:ea typeface="UD デジタル 教科書体 N-B" panose="02020700000000000000" pitchFamily="17" charset="-128"/>
            </a:rPr>
            <a:t>【</a:t>
          </a:r>
          <a:r>
            <a:rPr kumimoji="1" lang="ja-JP" altLang="en-US" sz="1050">
              <a:latin typeface="UD デジタル 教科書体 N-B" panose="02020700000000000000" pitchFamily="17" charset="-128"/>
              <a:ea typeface="UD デジタル 教科書体 N-B" panose="02020700000000000000" pitchFamily="17" charset="-128"/>
            </a:rPr>
            <a:t>電気料金徴収区分</a:t>
          </a:r>
          <a:r>
            <a:rPr kumimoji="1" lang="en-US" altLang="ja-JP" sz="1050">
              <a:latin typeface="UD デジタル 教科書体 N-B" panose="02020700000000000000" pitchFamily="17" charset="-128"/>
              <a:ea typeface="UD デジタル 教科書体 N-B" panose="02020700000000000000" pitchFamily="17" charset="-128"/>
            </a:rPr>
            <a:t>】</a:t>
          </a:r>
        </a:p>
        <a:p>
          <a:r>
            <a:rPr kumimoji="1" lang="ja-JP" altLang="en-US" sz="1050">
              <a:latin typeface="UD デジタル 教科書体 N-R" panose="02020400000000000000" pitchFamily="17" charset="-128"/>
              <a:ea typeface="UD デジタル 教科書体 N-R" panose="02020400000000000000" pitchFamily="17" charset="-128"/>
            </a:rPr>
            <a:t>　① 市が主催する行事に利用</a:t>
          </a:r>
          <a:endParaRPr kumimoji="1" lang="en-US" altLang="ja-JP" sz="1050">
            <a:latin typeface="UD デジタル 教科書体 N-R" panose="02020400000000000000" pitchFamily="17" charset="-128"/>
            <a:ea typeface="UD デジタル 教科書体 N-R" panose="02020400000000000000" pitchFamily="17" charset="-128"/>
          </a:endParaRPr>
        </a:p>
        <a:p>
          <a:r>
            <a:rPr kumimoji="1" lang="ja-JP" altLang="en-US" sz="1050" baseline="0">
              <a:solidFill>
                <a:schemeClr val="dk1"/>
              </a:solidFill>
              <a:effectLst/>
              <a:latin typeface="UD デジタル 教科書体 N-R" panose="02020400000000000000" pitchFamily="17" charset="-128"/>
              <a:ea typeface="UD デジタル 教科書体 N-R" panose="02020400000000000000" pitchFamily="17" charset="-128"/>
              <a:cs typeface="+mn-cs"/>
            </a:rPr>
            <a:t>　②</a:t>
          </a:r>
          <a:r>
            <a:rPr kumimoji="1" lang="ja-JP" altLang="ja-JP" sz="1050">
              <a:solidFill>
                <a:schemeClr val="dk1"/>
              </a:solidFill>
              <a:effectLst/>
              <a:latin typeface="UD デジタル 教科書体 N-R" panose="02020400000000000000" pitchFamily="17" charset="-128"/>
              <a:ea typeface="UD デジタル 教科書体 N-R" panose="02020400000000000000" pitchFamily="17" charset="-128"/>
              <a:cs typeface="+mn-cs"/>
            </a:rPr>
            <a:t> 市内の小学校、中学校、高等学校が教育活動のために利用</a:t>
          </a:r>
          <a:endParaRPr kumimoji="1" lang="en-US" altLang="ja-JP" sz="1050">
            <a:latin typeface="UD デジタル 教科書体 N-R" panose="02020400000000000000" pitchFamily="17" charset="-128"/>
            <a:ea typeface="UD デジタル 教科書体 N-R" panose="02020400000000000000" pitchFamily="17" charset="-128"/>
          </a:endParaRPr>
        </a:p>
        <a:p>
          <a:r>
            <a:rPr kumimoji="1" lang="ja-JP" altLang="en-US" sz="1050">
              <a:latin typeface="UD デジタル 教科書体 N-R" panose="02020400000000000000" pitchFamily="17" charset="-128"/>
              <a:ea typeface="UD デジタル 教科書体 N-R" panose="02020400000000000000" pitchFamily="17" charset="-128"/>
            </a:rPr>
            <a:t>　③</a:t>
          </a:r>
          <a:r>
            <a:rPr kumimoji="1" lang="ja-JP" altLang="en-US" sz="1050" baseline="0">
              <a:latin typeface="UD デジタル 教科書体 N-R" panose="02020400000000000000" pitchFamily="17" charset="-128"/>
              <a:ea typeface="UD デジタル 教科書体 N-R" panose="02020400000000000000" pitchFamily="17" charset="-128"/>
            </a:rPr>
            <a:t> </a:t>
          </a:r>
          <a:r>
            <a:rPr kumimoji="1" lang="ja-JP" altLang="en-US" sz="1050">
              <a:latin typeface="UD デジタル 教科書体 N-R" panose="02020400000000000000" pitchFamily="17" charset="-128"/>
              <a:ea typeface="UD デジタル 教科書体 N-R" panose="02020400000000000000" pitchFamily="17" charset="-128"/>
            </a:rPr>
            <a:t>市内の保育園、幼稚園、認定こども園が保育又は教育活動のために利用</a:t>
          </a:r>
          <a:endParaRPr kumimoji="1" lang="en-US" altLang="ja-JP" sz="1050">
            <a:latin typeface="UD デジタル 教科書体 N-R" panose="02020400000000000000" pitchFamily="17" charset="-128"/>
            <a:ea typeface="UD デジタル 教科書体 N-R" panose="02020400000000000000" pitchFamily="17" charset="-128"/>
          </a:endParaRPr>
        </a:p>
        <a:p>
          <a:r>
            <a:rPr kumimoji="1" lang="ja-JP" altLang="en-US" sz="1050">
              <a:latin typeface="UD デジタル 教科書体 N-R" panose="02020400000000000000" pitchFamily="17" charset="-128"/>
              <a:ea typeface="UD デジタル 教科書体 N-R" panose="02020400000000000000" pitchFamily="17" charset="-128"/>
            </a:rPr>
            <a:t>　④</a:t>
          </a:r>
          <a:r>
            <a:rPr kumimoji="1" lang="ja-JP" altLang="en-US" sz="1050" baseline="0">
              <a:latin typeface="UD デジタル 教科書体 N-R" panose="02020400000000000000" pitchFamily="17" charset="-128"/>
              <a:ea typeface="UD デジタル 教科書体 N-R" panose="02020400000000000000" pitchFamily="17" charset="-128"/>
            </a:rPr>
            <a:t> 地域活動（町内会、子ども会、老人会、校下スポーツ協会など）のために利用</a:t>
          </a:r>
          <a:endParaRPr kumimoji="1" lang="en-US" altLang="ja-JP" sz="1050" baseline="0">
            <a:latin typeface="UD デジタル 教科書体 N-R" panose="02020400000000000000" pitchFamily="17" charset="-128"/>
            <a:ea typeface="UD デジタル 教科書体 N-R" panose="02020400000000000000" pitchFamily="17" charset="-128"/>
          </a:endParaRPr>
        </a:p>
        <a:p>
          <a:r>
            <a:rPr kumimoji="1" lang="ja-JP" altLang="en-US" sz="1050" baseline="0">
              <a:latin typeface="UD デジタル 教科書体 N-R" panose="02020400000000000000" pitchFamily="17" charset="-128"/>
              <a:ea typeface="UD デジタル 教科書体 N-R" panose="02020400000000000000" pitchFamily="17" charset="-128"/>
            </a:rPr>
            <a:t>　⑤ 地域移行クラブ</a:t>
          </a:r>
          <a:endParaRPr kumimoji="1" lang="en-US" altLang="ja-JP" sz="1050" baseline="0">
            <a:latin typeface="UD デジタル 教科書体 N-R" panose="02020400000000000000" pitchFamily="17" charset="-128"/>
            <a:ea typeface="UD デジタル 教科書体 N-R" panose="02020400000000000000" pitchFamily="17" charset="-128"/>
          </a:endParaRPr>
        </a:p>
        <a:p>
          <a:r>
            <a:rPr kumimoji="1" lang="en-US" altLang="ja-JP" sz="1050" baseline="0">
              <a:latin typeface="UD デジタル 教科書体 N-R" panose="02020400000000000000" pitchFamily="17" charset="-128"/>
              <a:ea typeface="UD デジタル 教科書体 N-R" panose="02020400000000000000" pitchFamily="17" charset="-128"/>
            </a:rPr>
            <a:t>  </a:t>
          </a:r>
          <a:r>
            <a:rPr kumimoji="1" lang="ja-JP" altLang="en-US" sz="1050" baseline="0">
              <a:latin typeface="UD デジタル 教科書体 N-R" panose="02020400000000000000" pitchFamily="17" charset="-128"/>
              <a:ea typeface="UD デジタル 教科書体 N-R" panose="02020400000000000000" pitchFamily="17" charset="-128"/>
            </a:rPr>
            <a:t>⑥ 指導者以外が主に小中学生の団体で、健全育成のために利用</a:t>
          </a:r>
          <a:endParaRPr kumimoji="1" lang="en-US" altLang="ja-JP" sz="1050" baseline="0">
            <a:latin typeface="UD デジタル 教科書体 N-R" panose="02020400000000000000" pitchFamily="17" charset="-128"/>
            <a:ea typeface="UD デジタル 教科書体 N-R" panose="02020400000000000000" pitchFamily="17" charset="-128"/>
          </a:endParaRPr>
        </a:p>
        <a:p>
          <a:r>
            <a:rPr kumimoji="1" lang="ja-JP" altLang="en-US" sz="1050" baseline="0">
              <a:latin typeface="UD デジタル 教科書体 N-R" panose="02020400000000000000" pitchFamily="17" charset="-128"/>
              <a:ea typeface="UD デジタル 教科書体 N-R" panose="02020400000000000000" pitchFamily="17" charset="-128"/>
            </a:rPr>
            <a:t>　⑦ </a:t>
          </a:r>
          <a:r>
            <a:rPr kumimoji="1" lang="en-US" altLang="ja-JP" sz="1050" baseline="0">
              <a:latin typeface="UD デジタル 教科書体 N-R" panose="02020400000000000000" pitchFamily="17" charset="-128"/>
              <a:ea typeface="UD デジタル 教科書体 N-R" panose="02020400000000000000" pitchFamily="17" charset="-128"/>
            </a:rPr>
            <a:t>65</a:t>
          </a:r>
          <a:r>
            <a:rPr kumimoji="1" lang="ja-JP" altLang="en-US" sz="1050" baseline="0">
              <a:latin typeface="UD デジタル 教科書体 N-R" panose="02020400000000000000" pitchFamily="17" charset="-128"/>
              <a:ea typeface="UD デジタル 教科書体 N-R" panose="02020400000000000000" pitchFamily="17" charset="-128"/>
            </a:rPr>
            <a:t>歳以上のみの団体が健康増進のために利用</a:t>
          </a:r>
          <a:endParaRPr kumimoji="1" lang="en-US" altLang="ja-JP" sz="1050" baseline="0">
            <a:latin typeface="UD デジタル 教科書体 N-R" panose="02020400000000000000" pitchFamily="17" charset="-128"/>
            <a:ea typeface="UD デジタル 教科書体 N-R" panose="02020400000000000000" pitchFamily="17" charset="-128"/>
          </a:endParaRPr>
        </a:p>
        <a:p>
          <a:r>
            <a:rPr kumimoji="1" lang="ja-JP" altLang="en-US" sz="1050" baseline="0">
              <a:latin typeface="UD デジタル 教科書体 N-R" panose="02020400000000000000" pitchFamily="17" charset="-128"/>
              <a:ea typeface="UD デジタル 教科書体 N-R" panose="02020400000000000000" pitchFamily="17" charset="-128"/>
            </a:rPr>
            <a:t>　⑧ 障がい者スポーツ団体、福祉団体が障がい者スポーツの振興のために利用</a:t>
          </a:r>
          <a:endParaRPr kumimoji="1" lang="en-US" altLang="ja-JP" sz="1050" baseline="0">
            <a:latin typeface="UD デジタル 教科書体 N-R" panose="02020400000000000000" pitchFamily="17" charset="-128"/>
            <a:ea typeface="UD デジタル 教科書体 N-R" panose="02020400000000000000" pitchFamily="17" charset="-128"/>
          </a:endParaRPr>
        </a:p>
        <a:p>
          <a:r>
            <a:rPr kumimoji="1" lang="ja-JP" altLang="en-US" sz="1050" baseline="0">
              <a:latin typeface="UD デジタル 教科書体 N-R" panose="02020400000000000000" pitchFamily="17" charset="-128"/>
              <a:ea typeface="UD デジタル 教科書体 N-R" panose="02020400000000000000" pitchFamily="17" charset="-128"/>
            </a:rPr>
            <a:t>　⑨ 上記以外</a:t>
          </a:r>
          <a:endParaRPr kumimoji="1" lang="en-US" altLang="ja-JP" sz="1050" baseline="0">
            <a:latin typeface="UD デジタル 教科書体 N-R" panose="02020400000000000000" pitchFamily="17" charset="-128"/>
            <a:ea typeface="UD デジタル 教科書体 N-R" panose="02020400000000000000" pitchFamily="17" charset="-128"/>
          </a:endParaRPr>
        </a:p>
        <a:p>
          <a:r>
            <a:rPr kumimoji="1" lang="ja-JP" altLang="en-US" sz="1050" baseline="0">
              <a:latin typeface="UD デジタル 教科書体 N-R" panose="02020400000000000000" pitchFamily="17" charset="-128"/>
              <a:ea typeface="UD デジタル 教科書体 N-R" panose="02020400000000000000" pitchFamily="17" charset="-128"/>
            </a:rPr>
            <a:t>　</a:t>
          </a:r>
          <a:r>
            <a:rPr kumimoji="1" lang="en-US" altLang="ja-JP" sz="1050" baseline="0">
              <a:latin typeface="UD デジタル 教科書体 N-R" panose="02020400000000000000" pitchFamily="17" charset="-128"/>
              <a:ea typeface="UD デジタル 教科書体 N-R" panose="02020400000000000000" pitchFamily="17" charset="-128"/>
            </a:rPr>
            <a:t>※ </a:t>
          </a:r>
          <a:r>
            <a:rPr kumimoji="1" lang="ja-JP" altLang="en-US" sz="1050" baseline="0">
              <a:latin typeface="UD デジタル 教科書体 N-R" panose="02020400000000000000" pitchFamily="17" charset="-128"/>
              <a:ea typeface="UD デジタル 教科書体 N-R" panose="02020400000000000000" pitchFamily="17" charset="-128"/>
            </a:rPr>
            <a:t>①～⑧に該当する団体は、電気料金の負担はありません。</a:t>
          </a:r>
          <a:endParaRPr kumimoji="1" lang="en-US" altLang="ja-JP" sz="1050" baseline="0">
            <a:latin typeface="UD デジタル 教科書体 N-R" panose="02020400000000000000" pitchFamily="17" charset="-128"/>
            <a:ea typeface="UD デジタル 教科書体 N-R" panose="02020400000000000000" pitchFamily="17" charset="-128"/>
          </a:endParaRPr>
        </a:p>
        <a:p>
          <a:r>
            <a:rPr kumimoji="1" lang="ja-JP" altLang="en-US" sz="1050" baseline="0">
              <a:latin typeface="UD デジタル 教科書体 N-R" panose="02020400000000000000" pitchFamily="17" charset="-128"/>
              <a:ea typeface="UD デジタル 教科書体 N-R" panose="02020400000000000000" pitchFamily="17" charset="-128"/>
            </a:rPr>
            <a:t>　　 ⑨の場合でも、活動内容によって電気料金の負担がない場合があります。</a:t>
          </a:r>
          <a:endParaRPr kumimoji="1" lang="en-US" altLang="ja-JP" sz="1050" baseline="0">
            <a:latin typeface="UD デジタル 教科書体 N-R" panose="02020400000000000000" pitchFamily="17" charset="-128"/>
            <a:ea typeface="UD デジタル 教科書体 N-R" panose="02020400000000000000" pitchFamily="17" charset="-128"/>
          </a:endParaRPr>
        </a:p>
        <a:p>
          <a:r>
            <a:rPr kumimoji="1" lang="ja-JP" altLang="en-US" sz="1050" baseline="0">
              <a:latin typeface="UD デジタル 教科書体 N-R" panose="02020400000000000000" pitchFamily="17" charset="-128"/>
              <a:ea typeface="UD デジタル 教科書体 N-R" panose="02020400000000000000" pitchFamily="17" charset="-128"/>
            </a:rPr>
            <a:t>　　 詳細は、教育委員会までお問合せください。</a:t>
          </a:r>
          <a:endParaRPr kumimoji="1" lang="en-US" altLang="ja-JP" sz="1050" baseline="0">
            <a:latin typeface="UD デジタル 教科書体 N-R" panose="02020400000000000000" pitchFamily="17" charset="-128"/>
            <a:ea typeface="UD デジタル 教科書体 N-R" panose="02020400000000000000" pitchFamily="17" charset="-128"/>
          </a:endParaRPr>
        </a:p>
      </xdr:txBody>
    </xdr:sp>
    <xdr:clientData/>
  </xdr:twoCellAnchor>
  <xdr:twoCellAnchor>
    <xdr:from>
      <xdr:col>49</xdr:col>
      <xdr:colOff>114300</xdr:colOff>
      <xdr:row>31</xdr:row>
      <xdr:rowOff>447675</xdr:rowOff>
    </xdr:from>
    <xdr:to>
      <xdr:col>51</xdr:col>
      <xdr:colOff>57150</xdr:colOff>
      <xdr:row>33</xdr:row>
      <xdr:rowOff>56007</xdr:rowOff>
    </xdr:to>
    <xdr:sp macro="" textlink="">
      <xdr:nvSpPr>
        <xdr:cNvPr id="5" name="矢印: 右 4">
          <a:extLst>
            <a:ext uri="{FF2B5EF4-FFF2-40B4-BE49-F238E27FC236}">
              <a16:creationId xmlns:a16="http://schemas.microsoft.com/office/drawing/2014/main" id="{00000000-0008-0000-0000-000005000000}"/>
            </a:ext>
          </a:extLst>
        </xdr:cNvPr>
        <xdr:cNvSpPr/>
      </xdr:nvSpPr>
      <xdr:spPr>
        <a:xfrm flipH="1">
          <a:off x="6181725" y="8010525"/>
          <a:ext cx="247650" cy="484632"/>
        </a:xfrm>
        <a:prstGeom prst="rightArrow">
          <a:avLst/>
        </a:prstGeom>
        <a:solidFill>
          <a:srgbClr val="FF0000"/>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85725</xdr:colOff>
      <xdr:row>0</xdr:row>
      <xdr:rowOff>57150</xdr:rowOff>
    </xdr:from>
    <xdr:to>
      <xdr:col>76</xdr:col>
      <xdr:colOff>57151</xdr:colOff>
      <xdr:row>28</xdr:row>
      <xdr:rowOff>190500</xdr:rowOff>
    </xdr:to>
    <xdr:pic>
      <xdr:nvPicPr>
        <xdr:cNvPr id="3" name="図 2">
          <a:extLst>
            <a:ext uri="{FF2B5EF4-FFF2-40B4-BE49-F238E27FC236}">
              <a16:creationId xmlns:a16="http://schemas.microsoft.com/office/drawing/2014/main" id="{00000000-0008-0000-0200-000003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2982" t="24328" r="26818" b="7551"/>
        <a:stretch/>
      </xdr:blipFill>
      <xdr:spPr>
        <a:xfrm>
          <a:off x="209550" y="57150"/>
          <a:ext cx="9258301" cy="6800850"/>
        </a:xfrm>
        <a:prstGeom prst="rect">
          <a:avLst/>
        </a:prstGeom>
        <a:ln w="19050">
          <a:solidFill>
            <a:schemeClr val="tx1"/>
          </a:solidFill>
        </a:ln>
      </xdr:spPr>
    </xdr:pic>
    <xdr:clientData/>
  </xdr:twoCellAnchor>
  <xdr:twoCellAnchor>
    <xdr:from>
      <xdr:col>32</xdr:col>
      <xdr:colOff>57150</xdr:colOff>
      <xdr:row>4</xdr:row>
      <xdr:rowOff>209550</xdr:rowOff>
    </xdr:from>
    <xdr:to>
      <xdr:col>44</xdr:col>
      <xdr:colOff>9526</xdr:colOff>
      <xdr:row>14</xdr:row>
      <xdr:rowOff>28575</xdr:rowOff>
    </xdr:to>
    <xdr:sp macro="" textlink="">
      <xdr:nvSpPr>
        <xdr:cNvPr id="4" name="楕円 3">
          <a:extLst>
            <a:ext uri="{FF2B5EF4-FFF2-40B4-BE49-F238E27FC236}">
              <a16:creationId xmlns:a16="http://schemas.microsoft.com/office/drawing/2014/main" id="{00000000-0008-0000-0200-000004000000}"/>
            </a:ext>
          </a:extLst>
        </xdr:cNvPr>
        <xdr:cNvSpPr/>
      </xdr:nvSpPr>
      <xdr:spPr>
        <a:xfrm>
          <a:off x="4019550" y="1162050"/>
          <a:ext cx="1438276" cy="2200275"/>
        </a:xfrm>
        <a:prstGeom prst="ellipse">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44</xdr:col>
      <xdr:colOff>0</xdr:colOff>
      <xdr:row>9</xdr:row>
      <xdr:rowOff>114299</xdr:rowOff>
    </xdr:from>
    <xdr:to>
      <xdr:col>51</xdr:col>
      <xdr:colOff>104775</xdr:colOff>
      <xdr:row>15</xdr:row>
      <xdr:rowOff>209550</xdr:rowOff>
    </xdr:to>
    <xdr:sp macro="" textlink="">
      <xdr:nvSpPr>
        <xdr:cNvPr id="5" name="楕円 4">
          <a:extLst>
            <a:ext uri="{FF2B5EF4-FFF2-40B4-BE49-F238E27FC236}">
              <a16:creationId xmlns:a16="http://schemas.microsoft.com/office/drawing/2014/main" id="{00000000-0008-0000-0200-000005000000}"/>
            </a:ext>
          </a:extLst>
        </xdr:cNvPr>
        <xdr:cNvSpPr/>
      </xdr:nvSpPr>
      <xdr:spPr>
        <a:xfrm>
          <a:off x="5448300" y="2257424"/>
          <a:ext cx="971550" cy="1524001"/>
        </a:xfrm>
        <a:prstGeom prst="ellipse">
          <a:avLst/>
        </a:prstGeom>
        <a:noFill/>
        <a:ln w="38100">
          <a:solidFill>
            <a:srgbClr val="0000CC"/>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42</xdr:col>
      <xdr:colOff>47624</xdr:colOff>
      <xdr:row>1</xdr:row>
      <xdr:rowOff>9525</xdr:rowOff>
    </xdr:from>
    <xdr:to>
      <xdr:col>60</xdr:col>
      <xdr:colOff>28575</xdr:colOff>
      <xdr:row>3</xdr:row>
      <xdr:rowOff>47625</xdr:rowOff>
    </xdr:to>
    <xdr:sp macro="" textlink="">
      <xdr:nvSpPr>
        <xdr:cNvPr id="6" name="吹き出し: 線 5">
          <a:extLst>
            <a:ext uri="{FF2B5EF4-FFF2-40B4-BE49-F238E27FC236}">
              <a16:creationId xmlns:a16="http://schemas.microsoft.com/office/drawing/2014/main" id="{00000000-0008-0000-0200-000006000000}"/>
            </a:ext>
          </a:extLst>
        </xdr:cNvPr>
        <xdr:cNvSpPr/>
      </xdr:nvSpPr>
      <xdr:spPr>
        <a:xfrm>
          <a:off x="5248274" y="247650"/>
          <a:ext cx="2209801" cy="514350"/>
        </a:xfrm>
        <a:prstGeom prst="borderCallout1">
          <a:avLst>
            <a:gd name="adj1" fmla="val 53935"/>
            <a:gd name="adj2" fmla="val -4023"/>
            <a:gd name="adj3" fmla="val 216204"/>
            <a:gd name="adj4" fmla="val -19368"/>
          </a:avLst>
        </a:prstGeom>
        <a:solidFill>
          <a:schemeClr val="bg1"/>
        </a:solid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900">
              <a:solidFill>
                <a:srgbClr val="FF0000"/>
              </a:solidFill>
              <a:latin typeface="UD デジタル 教科書体 N-B" panose="02020700000000000000" pitchFamily="17" charset="-128"/>
              <a:ea typeface="UD デジタル 教科書体 N-B" panose="02020700000000000000" pitchFamily="17" charset="-128"/>
            </a:rPr>
            <a:t>　こちらの屋内施設を利用する場合は、</a:t>
          </a:r>
          <a:r>
            <a:rPr kumimoji="1" lang="ja-JP" altLang="en-US" sz="900" u="sng">
              <a:solidFill>
                <a:srgbClr val="FF0000"/>
              </a:solidFill>
              <a:latin typeface="UD デジタル 教科書体 N-B" panose="02020700000000000000" pitchFamily="17" charset="-128"/>
              <a:ea typeface="UD デジタル 教科書体 N-B" panose="02020700000000000000" pitchFamily="17" charset="-128"/>
            </a:rPr>
            <a:t>「講堂」</a:t>
          </a:r>
          <a:r>
            <a:rPr kumimoji="1" lang="ja-JP" altLang="en-US" sz="900">
              <a:solidFill>
                <a:srgbClr val="FF0000"/>
              </a:solidFill>
              <a:latin typeface="UD デジタル 教科書体 N-B" panose="02020700000000000000" pitchFamily="17" charset="-128"/>
              <a:ea typeface="UD デジタル 教科書体 N-B" panose="02020700000000000000" pitchFamily="17" charset="-128"/>
            </a:rPr>
            <a:t>を選択してください。</a:t>
          </a:r>
          <a:endParaRPr kumimoji="1" lang="en-US" altLang="ja-JP" sz="900">
            <a:solidFill>
              <a:srgbClr val="FF0000"/>
            </a:solidFill>
            <a:latin typeface="UD デジタル 教科書体 N-B" panose="02020700000000000000" pitchFamily="17" charset="-128"/>
            <a:ea typeface="UD デジタル 教科書体 N-B" panose="02020700000000000000" pitchFamily="17" charset="-128"/>
          </a:endParaRPr>
        </a:p>
      </xdr:txBody>
    </xdr:sp>
    <xdr:clientData/>
  </xdr:twoCellAnchor>
  <xdr:twoCellAnchor>
    <xdr:from>
      <xdr:col>53</xdr:col>
      <xdr:colOff>47625</xdr:colOff>
      <xdr:row>4</xdr:row>
      <xdr:rowOff>142875</xdr:rowOff>
    </xdr:from>
    <xdr:to>
      <xdr:col>71</xdr:col>
      <xdr:colOff>28576</xdr:colOff>
      <xdr:row>6</xdr:row>
      <xdr:rowOff>180975</xdr:rowOff>
    </xdr:to>
    <xdr:sp macro="" textlink="">
      <xdr:nvSpPr>
        <xdr:cNvPr id="7" name="吹き出し: 線 6">
          <a:extLst>
            <a:ext uri="{FF2B5EF4-FFF2-40B4-BE49-F238E27FC236}">
              <a16:creationId xmlns:a16="http://schemas.microsoft.com/office/drawing/2014/main" id="{00000000-0008-0000-0200-000007000000}"/>
            </a:ext>
          </a:extLst>
        </xdr:cNvPr>
        <xdr:cNvSpPr/>
      </xdr:nvSpPr>
      <xdr:spPr>
        <a:xfrm>
          <a:off x="6610350" y="1095375"/>
          <a:ext cx="2209801" cy="514350"/>
        </a:xfrm>
        <a:prstGeom prst="borderCallout1">
          <a:avLst>
            <a:gd name="adj1" fmla="val 53935"/>
            <a:gd name="adj2" fmla="val -4023"/>
            <a:gd name="adj3" fmla="val 273611"/>
            <a:gd name="adj4" fmla="val -23247"/>
          </a:avLst>
        </a:prstGeom>
        <a:solidFill>
          <a:schemeClr val="bg1"/>
        </a:solidFill>
        <a:ln w="25400">
          <a:solidFill>
            <a:srgbClr val="0000CC"/>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900">
              <a:solidFill>
                <a:srgbClr val="0000CC"/>
              </a:solidFill>
              <a:latin typeface="UD デジタル 教科書体 N-B" panose="02020700000000000000" pitchFamily="17" charset="-128"/>
              <a:ea typeface="UD デジタル 教科書体 N-B" panose="02020700000000000000" pitchFamily="17" charset="-128"/>
            </a:rPr>
            <a:t>　こちらの屋内施設を利用する場合は、</a:t>
          </a:r>
          <a:r>
            <a:rPr kumimoji="1" lang="ja-JP" altLang="en-US" sz="900" u="sng">
              <a:solidFill>
                <a:srgbClr val="0000CC"/>
              </a:solidFill>
              <a:latin typeface="UD デジタル 教科書体 N-B" panose="02020700000000000000" pitchFamily="17" charset="-128"/>
              <a:ea typeface="UD デジタル 教科書体 N-B" panose="02020700000000000000" pitchFamily="17" charset="-128"/>
            </a:rPr>
            <a:t>「ふれあい広場」</a:t>
          </a:r>
          <a:r>
            <a:rPr kumimoji="1" lang="ja-JP" altLang="en-US" sz="900">
              <a:solidFill>
                <a:srgbClr val="0000CC"/>
              </a:solidFill>
              <a:latin typeface="UD デジタル 教科書体 N-B" panose="02020700000000000000" pitchFamily="17" charset="-128"/>
              <a:ea typeface="UD デジタル 教科書体 N-B" panose="02020700000000000000" pitchFamily="17" charset="-128"/>
            </a:rPr>
            <a:t>を選択してください。</a:t>
          </a:r>
          <a:endParaRPr kumimoji="1" lang="en-US" altLang="ja-JP" sz="900">
            <a:solidFill>
              <a:srgbClr val="0000CC"/>
            </a:solidFill>
            <a:latin typeface="UD デジタル 教科書体 N-B" panose="02020700000000000000" pitchFamily="17" charset="-128"/>
            <a:ea typeface="UD デジタル 教科書体 N-B" panose="02020700000000000000" pitchFamily="17"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12</xdr:col>
      <xdr:colOff>0</xdr:colOff>
      <xdr:row>0</xdr:row>
      <xdr:rowOff>66676</xdr:rowOff>
    </xdr:from>
    <xdr:to>
      <xdr:col>65</xdr:col>
      <xdr:colOff>116462</xdr:colOff>
      <xdr:row>28</xdr:row>
      <xdr:rowOff>180976</xdr:rowOff>
    </xdr:to>
    <xdr:pic>
      <xdr:nvPicPr>
        <xdr:cNvPr id="3" name="図 2">
          <a:extLst>
            <a:ext uri="{FF2B5EF4-FFF2-40B4-BE49-F238E27FC236}">
              <a16:creationId xmlns:a16="http://schemas.microsoft.com/office/drawing/2014/main" id="{00000000-0008-0000-0300-000003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5771" t="22134" r="37251" b="8505"/>
        <a:stretch/>
      </xdr:blipFill>
      <xdr:spPr>
        <a:xfrm>
          <a:off x="1485900" y="66676"/>
          <a:ext cx="6679187" cy="6781800"/>
        </a:xfrm>
        <a:prstGeom prst="rect">
          <a:avLst/>
        </a:prstGeom>
        <a:ln w="19050">
          <a:solidFill>
            <a:schemeClr val="tx1"/>
          </a:solidFill>
        </a:ln>
      </xdr:spPr>
    </xdr:pic>
    <xdr:clientData/>
  </xdr:twoCellAnchor>
  <xdr:twoCellAnchor>
    <xdr:from>
      <xdr:col>14</xdr:col>
      <xdr:colOff>19049</xdr:colOff>
      <xdr:row>16</xdr:row>
      <xdr:rowOff>209550</xdr:rowOff>
    </xdr:from>
    <xdr:to>
      <xdr:col>23</xdr:col>
      <xdr:colOff>85725</xdr:colOff>
      <xdr:row>23</xdr:row>
      <xdr:rowOff>114300</xdr:rowOff>
    </xdr:to>
    <xdr:sp macro="" textlink="">
      <xdr:nvSpPr>
        <xdr:cNvPr id="4" name="楕円 3">
          <a:extLst>
            <a:ext uri="{FF2B5EF4-FFF2-40B4-BE49-F238E27FC236}">
              <a16:creationId xmlns:a16="http://schemas.microsoft.com/office/drawing/2014/main" id="{00000000-0008-0000-0300-000004000000}"/>
            </a:ext>
          </a:extLst>
        </xdr:cNvPr>
        <xdr:cNvSpPr/>
      </xdr:nvSpPr>
      <xdr:spPr>
        <a:xfrm>
          <a:off x="1752599" y="4019550"/>
          <a:ext cx="1181101" cy="1571625"/>
        </a:xfrm>
        <a:prstGeom prst="ellipse">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38100</xdr:colOff>
      <xdr:row>13</xdr:row>
      <xdr:rowOff>219075</xdr:rowOff>
    </xdr:from>
    <xdr:to>
      <xdr:col>32</xdr:col>
      <xdr:colOff>1</xdr:colOff>
      <xdr:row>19</xdr:row>
      <xdr:rowOff>152400</xdr:rowOff>
    </xdr:to>
    <xdr:sp macro="" textlink="">
      <xdr:nvSpPr>
        <xdr:cNvPr id="5" name="楕円 4">
          <a:extLst>
            <a:ext uri="{FF2B5EF4-FFF2-40B4-BE49-F238E27FC236}">
              <a16:creationId xmlns:a16="http://schemas.microsoft.com/office/drawing/2014/main" id="{00000000-0008-0000-0300-000005000000}"/>
            </a:ext>
          </a:extLst>
        </xdr:cNvPr>
        <xdr:cNvSpPr/>
      </xdr:nvSpPr>
      <xdr:spPr>
        <a:xfrm>
          <a:off x="2886075" y="3314700"/>
          <a:ext cx="1076326" cy="1362075"/>
        </a:xfrm>
        <a:prstGeom prst="ellipse">
          <a:avLst/>
        </a:prstGeom>
        <a:noFill/>
        <a:ln w="38100">
          <a:solidFill>
            <a:srgbClr val="0000CC"/>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30</xdr:col>
      <xdr:colOff>9525</xdr:colOff>
      <xdr:row>10</xdr:row>
      <xdr:rowOff>209551</xdr:rowOff>
    </xdr:from>
    <xdr:to>
      <xdr:col>47</xdr:col>
      <xdr:colOff>114301</xdr:colOff>
      <xdr:row>13</xdr:row>
      <xdr:rowOff>9526</xdr:rowOff>
    </xdr:to>
    <xdr:sp macro="" textlink="">
      <xdr:nvSpPr>
        <xdr:cNvPr id="6" name="吹き出し: 線 5">
          <a:extLst>
            <a:ext uri="{FF2B5EF4-FFF2-40B4-BE49-F238E27FC236}">
              <a16:creationId xmlns:a16="http://schemas.microsoft.com/office/drawing/2014/main" id="{00000000-0008-0000-0300-000006000000}"/>
            </a:ext>
          </a:extLst>
        </xdr:cNvPr>
        <xdr:cNvSpPr/>
      </xdr:nvSpPr>
      <xdr:spPr>
        <a:xfrm>
          <a:off x="3724275" y="2590801"/>
          <a:ext cx="2209801" cy="514350"/>
        </a:xfrm>
        <a:prstGeom prst="borderCallout1">
          <a:avLst>
            <a:gd name="adj1" fmla="val 53935"/>
            <a:gd name="adj2" fmla="val -4023"/>
            <a:gd name="adj3" fmla="val 188426"/>
            <a:gd name="adj4" fmla="val -12902"/>
          </a:avLst>
        </a:prstGeom>
        <a:solidFill>
          <a:schemeClr val="bg1"/>
        </a:solidFill>
        <a:ln w="25400">
          <a:solidFill>
            <a:srgbClr val="0000CC"/>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900">
              <a:solidFill>
                <a:srgbClr val="0000CC"/>
              </a:solidFill>
              <a:latin typeface="UD デジタル 教科書体 N-B" panose="02020700000000000000" pitchFamily="17" charset="-128"/>
              <a:ea typeface="UD デジタル 教科書体 N-B" panose="02020700000000000000" pitchFamily="17" charset="-128"/>
            </a:rPr>
            <a:t>　こちらの屋内施設を利用する場合は、</a:t>
          </a:r>
          <a:r>
            <a:rPr kumimoji="1" lang="ja-JP" altLang="en-US" sz="900" u="sng">
              <a:solidFill>
                <a:srgbClr val="0000CC"/>
              </a:solidFill>
              <a:latin typeface="UD デジタル 教科書体 N-B" panose="02020700000000000000" pitchFamily="17" charset="-128"/>
              <a:ea typeface="UD デジタル 教科書体 N-B" panose="02020700000000000000" pitchFamily="17" charset="-128"/>
            </a:rPr>
            <a:t>「講堂」</a:t>
          </a:r>
          <a:r>
            <a:rPr kumimoji="1" lang="ja-JP" altLang="en-US" sz="900">
              <a:solidFill>
                <a:srgbClr val="0000CC"/>
              </a:solidFill>
              <a:latin typeface="UD デジタル 教科書体 N-B" panose="02020700000000000000" pitchFamily="17" charset="-128"/>
              <a:ea typeface="UD デジタル 教科書体 N-B" panose="02020700000000000000" pitchFamily="17" charset="-128"/>
            </a:rPr>
            <a:t>を選択してください。</a:t>
          </a:r>
          <a:endParaRPr kumimoji="1" lang="en-US" altLang="ja-JP" sz="900">
            <a:solidFill>
              <a:srgbClr val="0000CC"/>
            </a:solidFill>
            <a:latin typeface="UD デジタル 教科書体 N-B" panose="02020700000000000000" pitchFamily="17" charset="-128"/>
            <a:ea typeface="UD デジタル 教科書体 N-B" panose="02020700000000000000" pitchFamily="17" charset="-128"/>
          </a:endParaRPr>
        </a:p>
      </xdr:txBody>
    </xdr:sp>
    <xdr:clientData/>
  </xdr:twoCellAnchor>
  <xdr:twoCellAnchor>
    <xdr:from>
      <xdr:col>24</xdr:col>
      <xdr:colOff>76200</xdr:colOff>
      <xdr:row>7</xdr:row>
      <xdr:rowOff>209551</xdr:rowOff>
    </xdr:from>
    <xdr:to>
      <xdr:col>42</xdr:col>
      <xdr:colOff>57151</xdr:colOff>
      <xdr:row>10</xdr:row>
      <xdr:rowOff>9526</xdr:rowOff>
    </xdr:to>
    <xdr:sp macro="" textlink="">
      <xdr:nvSpPr>
        <xdr:cNvPr id="7" name="吹き出し: 線 6">
          <a:extLst>
            <a:ext uri="{FF2B5EF4-FFF2-40B4-BE49-F238E27FC236}">
              <a16:creationId xmlns:a16="http://schemas.microsoft.com/office/drawing/2014/main" id="{00000000-0008-0000-0300-000007000000}"/>
            </a:ext>
          </a:extLst>
        </xdr:cNvPr>
        <xdr:cNvSpPr/>
      </xdr:nvSpPr>
      <xdr:spPr>
        <a:xfrm>
          <a:off x="3048000" y="1876426"/>
          <a:ext cx="2209801" cy="514350"/>
        </a:xfrm>
        <a:prstGeom prst="borderCallout1">
          <a:avLst>
            <a:gd name="adj1" fmla="val 53935"/>
            <a:gd name="adj2" fmla="val -4023"/>
            <a:gd name="adj3" fmla="val 436574"/>
            <a:gd name="adj4" fmla="val -32299"/>
          </a:avLst>
        </a:prstGeom>
        <a:solidFill>
          <a:schemeClr val="bg1"/>
        </a:solid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900">
              <a:solidFill>
                <a:srgbClr val="FF0000"/>
              </a:solidFill>
              <a:latin typeface="UD デジタル 教科書体 N-B" panose="02020700000000000000" pitchFamily="17" charset="-128"/>
              <a:ea typeface="UD デジタル 教科書体 N-B" panose="02020700000000000000" pitchFamily="17" charset="-128"/>
            </a:rPr>
            <a:t>　こちらの屋内施設を利用する場合は、</a:t>
          </a:r>
          <a:r>
            <a:rPr kumimoji="1" lang="ja-JP" altLang="en-US" sz="900" u="sng">
              <a:solidFill>
                <a:srgbClr val="FF0000"/>
              </a:solidFill>
              <a:latin typeface="UD デジタル 教科書体 N-B" panose="02020700000000000000" pitchFamily="17" charset="-128"/>
              <a:ea typeface="UD デジタル 教科書体 N-B" panose="02020700000000000000" pitchFamily="17" charset="-128"/>
            </a:rPr>
            <a:t>「屋内運動場」</a:t>
          </a:r>
          <a:r>
            <a:rPr kumimoji="1" lang="ja-JP" altLang="en-US" sz="900">
              <a:solidFill>
                <a:srgbClr val="FF0000"/>
              </a:solidFill>
              <a:latin typeface="UD デジタル 教科書体 N-B" panose="02020700000000000000" pitchFamily="17" charset="-128"/>
              <a:ea typeface="UD デジタル 教科書体 N-B" panose="02020700000000000000" pitchFamily="17" charset="-128"/>
            </a:rPr>
            <a:t>を選択してください。</a:t>
          </a:r>
          <a:endParaRPr kumimoji="1" lang="en-US" altLang="ja-JP" sz="900">
            <a:solidFill>
              <a:srgbClr val="FF0000"/>
            </a:solidFill>
            <a:latin typeface="UD デジタル 教科書体 N-B" panose="02020700000000000000" pitchFamily="17" charset="-128"/>
            <a:ea typeface="UD デジタル 教科書体 N-B" panose="02020700000000000000" pitchFamily="17"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F45154-A44A-4C65-B84C-A2F044BACD44}">
  <sheetPr codeName="Sheet2">
    <tabColor rgb="FFFF0000"/>
  </sheetPr>
  <dimension ref="A1:BW41"/>
  <sheetViews>
    <sheetView showGridLines="0" tabSelected="1" workbookViewId="0">
      <selection activeCell="L14" sqref="L14:AF14"/>
    </sheetView>
  </sheetViews>
  <sheetFormatPr defaultColWidth="1.625" defaultRowHeight="18" customHeight="1" x14ac:dyDescent="0.25"/>
  <cols>
    <col min="1" max="49" width="1.625" style="2"/>
    <col min="50" max="50" width="1.625" style="46" hidden="1" customWidth="1"/>
    <col min="51" max="52" width="1.625" style="2"/>
    <col min="53" max="53" width="1.625" style="2" customWidth="1"/>
    <col min="54" max="65" width="1.625" style="2"/>
    <col min="66" max="66" width="13.125" style="2" bestFit="1" customWidth="1"/>
    <col min="67" max="67" width="13.125" style="2" customWidth="1"/>
    <col min="68" max="68" width="1.625" style="2" customWidth="1"/>
    <col min="69" max="69" width="13.125" style="2" customWidth="1"/>
    <col min="70" max="70" width="1.625" style="2"/>
    <col min="71" max="71" width="1.625" style="2" customWidth="1"/>
    <col min="72" max="16384" width="1.625" style="2"/>
  </cols>
  <sheetData>
    <row r="1" spans="1:75" ht="18" customHeight="1" x14ac:dyDescent="0.25">
      <c r="A1" s="5" t="s">
        <v>0</v>
      </c>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row>
    <row r="2" spans="1:75" ht="10.5" customHeight="1" x14ac:dyDescent="0.25"/>
    <row r="3" spans="1:75" ht="18" customHeight="1" x14ac:dyDescent="0.25">
      <c r="AH3" s="156" t="str">
        <f>IF(AK3="","","令和")</f>
        <v/>
      </c>
      <c r="AI3" s="156"/>
      <c r="AJ3" s="156"/>
      <c r="AK3" s="157"/>
      <c r="AL3" s="157"/>
      <c r="AM3" s="156" t="s">
        <v>3</v>
      </c>
      <c r="AN3" s="156"/>
      <c r="AO3" s="157"/>
      <c r="AP3" s="157"/>
      <c r="AQ3" s="156" t="s">
        <v>2</v>
      </c>
      <c r="AR3" s="156"/>
      <c r="AS3" s="157"/>
      <c r="AT3" s="157"/>
      <c r="AU3" s="156" t="s">
        <v>1</v>
      </c>
      <c r="AV3" s="156"/>
      <c r="AX3" s="46" t="str">
        <f>IF(OR(MAX($AX$19,$AX$27,$AX$29)=0,MAX($AX$19,$AX$27,$AX$29)&lt;&gt;MIN($AX$19,$AX$27,$AX$29)),"　年度","令和"&amp;IF(LEN(MAX($AX$19,$AX$27,$AX$29))&lt;2,DBCS(MAX($AX$19,$AX$27,$AX$29)),MAX($AX$19,$AX$27,$AX$29))&amp;"年度")</f>
        <v>　年度</v>
      </c>
    </row>
    <row r="4" spans="1:75" ht="10.5" customHeight="1" thickBot="1" x14ac:dyDescent="0.3"/>
    <row r="5" spans="1:75" ht="18" customHeight="1" thickTop="1" x14ac:dyDescent="0.25">
      <c r="A5" s="2" t="s">
        <v>4</v>
      </c>
      <c r="BI5" s="52"/>
      <c r="BJ5" s="53"/>
      <c r="BK5" s="53"/>
      <c r="BL5" s="53"/>
      <c r="BM5" s="53"/>
      <c r="BN5" s="53"/>
      <c r="BO5" s="53"/>
      <c r="BP5" s="53"/>
      <c r="BQ5" s="53"/>
      <c r="BR5" s="53"/>
      <c r="BS5" s="53"/>
      <c r="BT5" s="53"/>
      <c r="BU5" s="53"/>
      <c r="BV5" s="53"/>
      <c r="BW5" s="54"/>
    </row>
    <row r="6" spans="1:75" ht="10.5" customHeight="1" x14ac:dyDescent="0.25">
      <c r="BI6" s="55"/>
      <c r="BJ6" s="15"/>
      <c r="BK6" s="15"/>
      <c r="BL6" s="15"/>
      <c r="BM6" s="15"/>
      <c r="BN6" s="15"/>
      <c r="BO6" s="15"/>
      <c r="BP6" s="15"/>
      <c r="BQ6" s="15"/>
      <c r="BR6" s="15"/>
      <c r="BS6" s="15"/>
      <c r="BT6" s="15"/>
      <c r="BU6" s="15"/>
      <c r="BV6" s="15"/>
      <c r="BW6" s="59"/>
    </row>
    <row r="7" spans="1:75" ht="18" customHeight="1" x14ac:dyDescent="0.4">
      <c r="U7" s="1" t="s">
        <v>53</v>
      </c>
      <c r="AD7" s="3" t="s">
        <v>57</v>
      </c>
      <c r="AE7" s="127" t="s">
        <v>58</v>
      </c>
      <c r="AF7" s="128"/>
      <c r="AG7" s="128"/>
      <c r="AH7" s="128"/>
      <c r="AI7" s="128"/>
      <c r="AJ7" s="128"/>
      <c r="AK7" s="128"/>
      <c r="AL7" s="128"/>
      <c r="AM7" s="128"/>
      <c r="AN7" s="128"/>
      <c r="AO7" s="128"/>
      <c r="AP7" s="128"/>
      <c r="AQ7" s="128"/>
      <c r="AR7" s="128"/>
      <c r="AS7" s="128"/>
      <c r="AT7" s="129"/>
      <c r="AU7" s="129"/>
      <c r="AV7" s="129"/>
      <c r="BI7" s="55"/>
      <c r="BJ7" s="15"/>
      <c r="BK7" s="15"/>
      <c r="BL7" s="15"/>
      <c r="BM7" s="15"/>
      <c r="BN7" s="15"/>
      <c r="BO7" s="56" t="s">
        <v>106</v>
      </c>
      <c r="BP7" s="15"/>
      <c r="BQ7" s="57" t="s">
        <v>107</v>
      </c>
      <c r="BR7" s="58"/>
      <c r="BS7" s="15"/>
      <c r="BT7" s="15"/>
      <c r="BU7" s="15"/>
      <c r="BV7" s="15"/>
      <c r="BW7" s="59"/>
    </row>
    <row r="8" spans="1:75" ht="18" customHeight="1" x14ac:dyDescent="0.4">
      <c r="AD8" s="3" t="s">
        <v>56</v>
      </c>
      <c r="AE8" s="127" t="s">
        <v>58</v>
      </c>
      <c r="AF8" s="128"/>
      <c r="AG8" s="128"/>
      <c r="AH8" s="128"/>
      <c r="AI8" s="128"/>
      <c r="AJ8" s="128"/>
      <c r="AK8" s="128"/>
      <c r="AL8" s="128"/>
      <c r="AM8" s="128"/>
      <c r="AN8" s="128"/>
      <c r="AO8" s="128"/>
      <c r="AP8" s="128"/>
      <c r="AQ8" s="128"/>
      <c r="AR8" s="128"/>
      <c r="AS8" s="128"/>
      <c r="AT8" s="129"/>
      <c r="AU8" s="129"/>
      <c r="AV8" s="129"/>
      <c r="BI8" s="55"/>
      <c r="BJ8" s="15"/>
      <c r="BK8" s="15"/>
      <c r="BL8" s="15"/>
      <c r="BM8" s="15"/>
      <c r="BN8" s="15" t="s">
        <v>104</v>
      </c>
      <c r="BO8" s="47" t="str">
        <f>IF(MAX(【登録団体名簿】!$A$6:$A$105)=0,"",MAX(【登録団体名簿】!$A$6:$A$105))</f>
        <v/>
      </c>
      <c r="BP8" s="15"/>
      <c r="BQ8" s="47" t="str">
        <f>IF(MAX(【登録団体名簿】!$A$6:$A$105)=0,"",COUNTIF(【登録団体名簿】!$H$6:$H$105,1)+COUNTIF(【登録団体名簿】!$I$6:$I$105,1))</f>
        <v/>
      </c>
      <c r="BR8" s="15"/>
      <c r="BS8" s="15"/>
      <c r="BT8" s="15"/>
      <c r="BU8" s="15"/>
      <c r="BV8" s="15"/>
      <c r="BW8" s="59"/>
    </row>
    <row r="9" spans="1:75" ht="18" customHeight="1" x14ac:dyDescent="0.4">
      <c r="AD9" s="3" t="s">
        <v>54</v>
      </c>
      <c r="AE9" s="127" t="s">
        <v>58</v>
      </c>
      <c r="AF9" s="128"/>
      <c r="AG9" s="128"/>
      <c r="AH9" s="128"/>
      <c r="AI9" s="128"/>
      <c r="AJ9" s="128"/>
      <c r="AK9" s="128"/>
      <c r="AL9" s="128"/>
      <c r="AM9" s="128"/>
      <c r="AN9" s="128"/>
      <c r="AO9" s="128"/>
      <c r="AP9" s="128"/>
      <c r="AQ9" s="128"/>
      <c r="AR9" s="128"/>
      <c r="AS9" s="128"/>
      <c r="AT9" s="129"/>
      <c r="AU9" s="129"/>
      <c r="AV9" s="129"/>
      <c r="BI9" s="55"/>
      <c r="BJ9" s="15"/>
      <c r="BK9" s="15"/>
      <c r="BL9" s="15"/>
      <c r="BM9" s="15"/>
      <c r="BN9" s="60" t="s">
        <v>105</v>
      </c>
      <c r="BO9" s="48" t="str">
        <f>IF(MAX(【登録団体名簿】!$A$6:$A$105)=0,"",COUNTIF(【登録団体名簿】!$D$6:$D$105,"&lt;16"))</f>
        <v/>
      </c>
      <c r="BP9" s="15"/>
      <c r="BQ9" s="50"/>
      <c r="BR9" s="15"/>
      <c r="BS9" s="15"/>
      <c r="BT9" s="15"/>
      <c r="BU9" s="15"/>
      <c r="BV9" s="15"/>
      <c r="BW9" s="59"/>
    </row>
    <row r="10" spans="1:75" ht="18" customHeight="1" x14ac:dyDescent="0.4">
      <c r="AD10" s="3" t="s">
        <v>55</v>
      </c>
      <c r="AE10" s="127" t="s">
        <v>58</v>
      </c>
      <c r="AF10" s="128"/>
      <c r="AG10" s="128"/>
      <c r="AH10" s="128"/>
      <c r="AI10" s="128"/>
      <c r="AJ10" s="128"/>
      <c r="AK10" s="128"/>
      <c r="AL10" s="128"/>
      <c r="AM10" s="128"/>
      <c r="AN10" s="128"/>
      <c r="AO10" s="128"/>
      <c r="AP10" s="128"/>
      <c r="AQ10" s="128"/>
      <c r="AR10" s="128"/>
      <c r="AS10" s="128"/>
      <c r="AT10" s="129"/>
      <c r="AU10" s="129"/>
      <c r="AV10" s="129"/>
      <c r="BI10" s="55"/>
      <c r="BJ10" s="15"/>
      <c r="BK10" s="15"/>
      <c r="BL10" s="15"/>
      <c r="BM10" s="15"/>
      <c r="BN10" s="61" t="s">
        <v>108</v>
      </c>
      <c r="BO10" s="49" t="str">
        <f>IF(OR(BO8="",BO9=""),"",IF(ISERROR(BO9/BO8),"",ROUND(BO9/BO8,4)))</f>
        <v/>
      </c>
      <c r="BP10" s="15"/>
      <c r="BQ10" s="51" t="str">
        <f>IF(OR(BO8="",BQ8=""),"",IF(ISERROR(BQ8/BO8),"",ROUND(BQ8/BO8,4)))</f>
        <v/>
      </c>
      <c r="BR10" s="15"/>
      <c r="BS10" s="15"/>
      <c r="BT10" s="15"/>
      <c r="BU10" s="15"/>
      <c r="BV10" s="15"/>
      <c r="BW10" s="59"/>
    </row>
    <row r="11" spans="1:75" ht="10.5" customHeight="1" x14ac:dyDescent="0.25">
      <c r="BI11" s="55"/>
      <c r="BJ11" s="15"/>
      <c r="BK11" s="15"/>
      <c r="BL11" s="15"/>
      <c r="BM11" s="15"/>
      <c r="BN11" s="15"/>
      <c r="BO11" s="15"/>
      <c r="BP11" s="15"/>
      <c r="BQ11" s="62" t="str">
        <f>IF(BQ10="","",IF(BQ10&gt;0.5,"","↓"))</f>
        <v/>
      </c>
      <c r="BR11" s="15"/>
      <c r="BS11" s="15"/>
      <c r="BT11" s="15"/>
      <c r="BU11" s="15"/>
      <c r="BV11" s="15"/>
      <c r="BW11" s="59"/>
    </row>
    <row r="12" spans="1:75" ht="18" customHeight="1" x14ac:dyDescent="0.25">
      <c r="A12" s="2" t="s">
        <v>5</v>
      </c>
      <c r="BI12" s="55"/>
      <c r="BJ12" s="15"/>
      <c r="BK12" s="15"/>
      <c r="BL12" s="15"/>
      <c r="BM12" s="15"/>
      <c r="BN12" s="15"/>
      <c r="BO12" s="15"/>
      <c r="BP12" s="15"/>
      <c r="BQ12" s="63" t="str">
        <f>IF(BQ10="","",IF(BQ10&gt;0.5,"","【人数要件を満たしていません】"))</f>
        <v/>
      </c>
      <c r="BR12" s="15"/>
      <c r="BS12" s="15"/>
      <c r="BT12" s="15"/>
      <c r="BU12" s="15"/>
      <c r="BV12" s="15"/>
      <c r="BW12" s="59"/>
    </row>
    <row r="13" spans="1:75" ht="10.5" customHeight="1" thickBot="1" x14ac:dyDescent="0.3">
      <c r="BI13" s="64"/>
      <c r="BJ13" s="65"/>
      <c r="BK13" s="65"/>
      <c r="BL13" s="65"/>
      <c r="BM13" s="65"/>
      <c r="BN13" s="65"/>
      <c r="BO13" s="65"/>
      <c r="BP13" s="65"/>
      <c r="BQ13" s="65"/>
      <c r="BR13" s="65"/>
      <c r="BS13" s="65"/>
      <c r="BT13" s="65"/>
      <c r="BU13" s="65"/>
      <c r="BV13" s="65"/>
      <c r="BW13" s="66"/>
    </row>
    <row r="14" spans="1:75" ht="33" customHeight="1" thickTop="1" x14ac:dyDescent="0.25">
      <c r="A14" s="137" t="s">
        <v>59</v>
      </c>
      <c r="B14" s="78"/>
      <c r="C14" s="78"/>
      <c r="D14" s="78"/>
      <c r="E14" s="78"/>
      <c r="F14" s="78"/>
      <c r="G14" s="78"/>
      <c r="H14" s="78"/>
      <c r="I14" s="78"/>
      <c r="J14" s="78"/>
      <c r="K14" s="79"/>
      <c r="L14" s="141" t="s">
        <v>58</v>
      </c>
      <c r="M14" s="142"/>
      <c r="N14" s="142"/>
      <c r="O14" s="142"/>
      <c r="P14" s="142"/>
      <c r="Q14" s="142"/>
      <c r="R14" s="142"/>
      <c r="S14" s="142"/>
      <c r="T14" s="142"/>
      <c r="U14" s="142"/>
      <c r="V14" s="142"/>
      <c r="W14" s="142"/>
      <c r="X14" s="142"/>
      <c r="Y14" s="142"/>
      <c r="Z14" s="142"/>
      <c r="AA14" s="142"/>
      <c r="AB14" s="142"/>
      <c r="AC14" s="142"/>
      <c r="AD14" s="142"/>
      <c r="AE14" s="142"/>
      <c r="AF14" s="142"/>
      <c r="AG14" s="134" t="s">
        <v>112</v>
      </c>
      <c r="AH14" s="135"/>
      <c r="AI14" s="135"/>
      <c r="AJ14" s="135"/>
      <c r="AK14" s="135"/>
      <c r="AL14" s="135"/>
      <c r="AM14" s="136"/>
      <c r="AN14" s="138"/>
      <c r="AO14" s="139"/>
      <c r="AP14" s="139"/>
      <c r="AQ14" s="139"/>
      <c r="AR14" s="139"/>
      <c r="AS14" s="139"/>
      <c r="AT14" s="139"/>
      <c r="AU14" s="139"/>
      <c r="AV14" s="140"/>
    </row>
    <row r="15" spans="1:75" ht="33" customHeight="1" x14ac:dyDescent="0.25">
      <c r="A15" s="92" t="s">
        <v>10</v>
      </c>
      <c r="B15" s="113"/>
      <c r="C15" s="113"/>
      <c r="D15" s="113"/>
      <c r="E15" s="113"/>
      <c r="F15" s="113"/>
      <c r="G15" s="113"/>
      <c r="H15" s="113"/>
      <c r="I15" s="113"/>
      <c r="J15" s="113"/>
      <c r="K15" s="114"/>
      <c r="L15" s="119" t="s">
        <v>58</v>
      </c>
      <c r="M15" s="120"/>
      <c r="N15" s="120"/>
      <c r="O15" s="120"/>
      <c r="P15" s="120"/>
      <c r="Q15" s="120"/>
      <c r="R15" s="120"/>
      <c r="S15" s="120"/>
      <c r="T15" s="120"/>
      <c r="U15" s="120"/>
      <c r="V15" s="120"/>
      <c r="W15" s="120"/>
      <c r="X15" s="120"/>
      <c r="Y15" s="120"/>
      <c r="Z15" s="120"/>
      <c r="AA15" s="120"/>
      <c r="AB15" s="120"/>
      <c r="AC15" s="120"/>
      <c r="AD15" s="120"/>
      <c r="AE15" s="120"/>
      <c r="AF15" s="120"/>
      <c r="AG15" s="92" t="s">
        <v>12</v>
      </c>
      <c r="AH15" s="93"/>
      <c r="AI15" s="93"/>
      <c r="AJ15" s="93"/>
      <c r="AK15" s="93"/>
      <c r="AL15" s="93"/>
      <c r="AM15" s="94"/>
      <c r="AN15" s="150"/>
      <c r="AO15" s="150"/>
      <c r="AP15" s="150"/>
      <c r="AQ15" s="150"/>
      <c r="AR15" s="150"/>
      <c r="AS15" s="150"/>
      <c r="AT15" s="150"/>
      <c r="AU15" s="150"/>
      <c r="AV15" s="151"/>
    </row>
    <row r="16" spans="1:75" ht="33" customHeight="1" x14ac:dyDescent="0.25">
      <c r="A16" s="130" t="s">
        <v>60</v>
      </c>
      <c r="B16" s="131"/>
      <c r="C16" s="131"/>
      <c r="D16" s="131"/>
      <c r="E16" s="131"/>
      <c r="F16" s="131"/>
      <c r="G16" s="131"/>
      <c r="H16" s="131"/>
      <c r="I16" s="131"/>
      <c r="J16" s="131"/>
      <c r="K16" s="132"/>
      <c r="L16" s="143" t="s">
        <v>47</v>
      </c>
      <c r="M16" s="144"/>
      <c r="N16" s="144"/>
      <c r="O16" s="144"/>
      <c r="P16" s="144"/>
      <c r="Q16" s="144"/>
      <c r="R16" s="145"/>
      <c r="S16" s="119" t="s">
        <v>58</v>
      </c>
      <c r="T16" s="120"/>
      <c r="U16" s="120"/>
      <c r="V16" s="120"/>
      <c r="W16" s="120"/>
      <c r="X16" s="120"/>
      <c r="Y16" s="120"/>
      <c r="Z16" s="120"/>
      <c r="AA16" s="120"/>
      <c r="AB16" s="120"/>
      <c r="AC16" s="120"/>
      <c r="AD16" s="120"/>
      <c r="AE16" s="120"/>
      <c r="AF16" s="120"/>
      <c r="AG16" s="92" t="s">
        <v>11</v>
      </c>
      <c r="AH16" s="93"/>
      <c r="AI16" s="93"/>
      <c r="AJ16" s="93"/>
      <c r="AK16" s="93"/>
      <c r="AL16" s="93"/>
      <c r="AM16" s="94"/>
      <c r="AN16" s="117"/>
      <c r="AO16" s="117"/>
      <c r="AP16" s="117"/>
      <c r="AQ16" s="117"/>
      <c r="AR16" s="117"/>
      <c r="AS16" s="117"/>
      <c r="AT16" s="117"/>
      <c r="AU16" s="117"/>
      <c r="AV16" s="149"/>
    </row>
    <row r="17" spans="1:53" ht="33" customHeight="1" x14ac:dyDescent="0.25">
      <c r="A17" s="133"/>
      <c r="B17" s="131"/>
      <c r="C17" s="131"/>
      <c r="D17" s="131"/>
      <c r="E17" s="131"/>
      <c r="F17" s="131"/>
      <c r="G17" s="131"/>
      <c r="H17" s="131"/>
      <c r="I17" s="131"/>
      <c r="J17" s="131"/>
      <c r="K17" s="132"/>
      <c r="L17" s="146" t="s">
        <v>45</v>
      </c>
      <c r="M17" s="147"/>
      <c r="N17" s="147"/>
      <c r="O17" s="147"/>
      <c r="P17" s="147"/>
      <c r="Q17" s="147"/>
      <c r="R17" s="148"/>
      <c r="S17" s="122" t="str">
        <f>IF(U17="","","令和")</f>
        <v/>
      </c>
      <c r="T17" s="122"/>
      <c r="U17" s="123"/>
      <c r="V17" s="123"/>
      <c r="W17" s="122" t="s">
        <v>3</v>
      </c>
      <c r="X17" s="122"/>
      <c r="Y17" s="123"/>
      <c r="Z17" s="123"/>
      <c r="AA17" s="122" t="s">
        <v>2</v>
      </c>
      <c r="AB17" s="122"/>
      <c r="AC17" s="123"/>
      <c r="AD17" s="123"/>
      <c r="AE17" s="122" t="s">
        <v>1</v>
      </c>
      <c r="AF17" s="122"/>
      <c r="AG17" s="122" t="s">
        <v>46</v>
      </c>
      <c r="AH17" s="122"/>
      <c r="AI17" s="122" t="str">
        <f>IF(AK17="","","令和")</f>
        <v/>
      </c>
      <c r="AJ17" s="122"/>
      <c r="AK17" s="123"/>
      <c r="AL17" s="123"/>
      <c r="AM17" s="122" t="s">
        <v>3</v>
      </c>
      <c r="AN17" s="122"/>
      <c r="AO17" s="123"/>
      <c r="AP17" s="123"/>
      <c r="AQ17" s="122" t="s">
        <v>2</v>
      </c>
      <c r="AR17" s="122"/>
      <c r="AS17" s="123"/>
      <c r="AT17" s="123"/>
      <c r="AU17" s="122" t="s">
        <v>1</v>
      </c>
      <c r="AV17" s="152"/>
    </row>
    <row r="18" spans="1:53" ht="33" customHeight="1" x14ac:dyDescent="0.25">
      <c r="A18" s="92" t="s">
        <v>6</v>
      </c>
      <c r="B18" s="113"/>
      <c r="C18" s="113"/>
      <c r="D18" s="113"/>
      <c r="E18" s="113"/>
      <c r="F18" s="113"/>
      <c r="G18" s="113"/>
      <c r="H18" s="113"/>
      <c r="I18" s="113"/>
      <c r="J18" s="113"/>
      <c r="K18" s="114"/>
      <c r="L18" s="117"/>
      <c r="M18" s="118"/>
      <c r="N18" s="118"/>
      <c r="O18" s="118"/>
      <c r="P18" s="118"/>
      <c r="Q18" s="118"/>
      <c r="R18" s="118"/>
      <c r="S18" s="118"/>
      <c r="T18" s="118"/>
      <c r="U18" s="118"/>
      <c r="V18" s="118"/>
      <c r="W18" s="118"/>
      <c r="X18" s="118"/>
      <c r="Y18" s="118"/>
      <c r="Z18" s="118"/>
      <c r="AA18" s="118"/>
      <c r="AB18" s="118"/>
      <c r="AC18" s="118"/>
      <c r="AD18" s="118"/>
      <c r="AE18" s="119" t="s">
        <v>58</v>
      </c>
      <c r="AF18" s="120"/>
      <c r="AG18" s="120"/>
      <c r="AH18" s="120"/>
      <c r="AI18" s="120"/>
      <c r="AJ18" s="120"/>
      <c r="AK18" s="120"/>
      <c r="AL18" s="120"/>
      <c r="AM18" s="120"/>
      <c r="AN18" s="120"/>
      <c r="AO18" s="120"/>
      <c r="AP18" s="120"/>
      <c r="AQ18" s="120"/>
      <c r="AR18" s="120"/>
      <c r="AS18" s="120"/>
      <c r="AT18" s="120"/>
      <c r="AU18" s="120"/>
      <c r="AV18" s="121"/>
      <c r="BA18" s="10" t="str">
        <f>IF($L$18="","",IF($L$18="芦城小学校","← 屋内運動場を利用する場合、施設は２箇所あります。【芦城小学校】sheetを確認のうえ利用施設を選択してください。",IF($L$18="苗代小学校","← 屋内運動場を利用する場合、施設は２箇所あります。【苗代小学校】sheetを確認のうえ利用施設を選択してください。","")))</f>
        <v/>
      </c>
    </row>
    <row r="19" spans="1:53" ht="18" customHeight="1" x14ac:dyDescent="0.25">
      <c r="A19" s="95" t="s">
        <v>7</v>
      </c>
      <c r="B19" s="96"/>
      <c r="C19" s="96"/>
      <c r="D19" s="92" t="s">
        <v>8</v>
      </c>
      <c r="E19" s="113"/>
      <c r="F19" s="113"/>
      <c r="G19" s="113"/>
      <c r="H19" s="113"/>
      <c r="I19" s="113"/>
      <c r="J19" s="113"/>
      <c r="K19" s="114"/>
      <c r="L19" s="104" t="str">
        <f>IF(N19="","","令和")</f>
        <v/>
      </c>
      <c r="M19" s="104"/>
      <c r="N19" s="100"/>
      <c r="O19" s="100"/>
      <c r="P19" s="104" t="s">
        <v>3</v>
      </c>
      <c r="Q19" s="104"/>
      <c r="R19" s="100"/>
      <c r="S19" s="100"/>
      <c r="T19" s="104" t="s">
        <v>2</v>
      </c>
      <c r="U19" s="104"/>
      <c r="V19" s="100"/>
      <c r="W19" s="100"/>
      <c r="X19" s="104" t="s">
        <v>1</v>
      </c>
      <c r="Y19" s="104"/>
      <c r="Z19" s="104" t="s">
        <v>46</v>
      </c>
      <c r="AA19" s="104"/>
      <c r="AB19" s="104" t="str">
        <f>IF(AD19="","","令和")</f>
        <v/>
      </c>
      <c r="AC19" s="104"/>
      <c r="AD19" s="100"/>
      <c r="AE19" s="100"/>
      <c r="AF19" s="104" t="s">
        <v>3</v>
      </c>
      <c r="AG19" s="104"/>
      <c r="AH19" s="100"/>
      <c r="AI19" s="100"/>
      <c r="AJ19" s="104" t="s">
        <v>2</v>
      </c>
      <c r="AK19" s="104"/>
      <c r="AL19" s="100"/>
      <c r="AM19" s="100"/>
      <c r="AN19" s="104" t="s">
        <v>1</v>
      </c>
      <c r="AO19" s="104"/>
      <c r="AP19" s="13"/>
      <c r="AQ19" s="13"/>
      <c r="AR19" s="13"/>
      <c r="AS19" s="13"/>
      <c r="AT19" s="13"/>
      <c r="AU19" s="13"/>
      <c r="AV19" s="14"/>
      <c r="AX19" s="46" t="str">
        <f>IF(OR($N$19="",$R$19=""),"",IF($R$19&lt;=3,$N$19-1,$N$19))</f>
        <v/>
      </c>
    </row>
    <row r="20" spans="1:53" ht="18" customHeight="1" x14ac:dyDescent="0.4">
      <c r="A20" s="97"/>
      <c r="B20" s="96"/>
      <c r="C20" s="96"/>
      <c r="D20" s="115"/>
      <c r="E20" s="113"/>
      <c r="F20" s="113"/>
      <c r="G20" s="113"/>
      <c r="H20" s="113"/>
      <c r="I20" s="113"/>
      <c r="J20" s="113"/>
      <c r="K20" s="114"/>
      <c r="L20" s="75"/>
      <c r="M20" s="76"/>
      <c r="N20" s="76"/>
      <c r="O20" s="105"/>
      <c r="P20" s="105"/>
      <c r="Q20" s="105"/>
      <c r="R20" s="105"/>
      <c r="S20" s="13"/>
      <c r="T20" s="106"/>
      <c r="U20" s="107"/>
      <c r="V20" s="104" t="s">
        <v>49</v>
      </c>
      <c r="W20" s="104"/>
      <c r="X20" s="108"/>
      <c r="Y20" s="109"/>
      <c r="Z20" s="104" t="s">
        <v>50</v>
      </c>
      <c r="AA20" s="104"/>
      <c r="AB20" s="104" t="s">
        <v>46</v>
      </c>
      <c r="AC20" s="104"/>
      <c r="AD20" s="106"/>
      <c r="AE20" s="107"/>
      <c r="AF20" s="104" t="s">
        <v>49</v>
      </c>
      <c r="AG20" s="104"/>
      <c r="AH20" s="108"/>
      <c r="AI20" s="109"/>
      <c r="AJ20" s="104" t="s">
        <v>50</v>
      </c>
      <c r="AK20" s="104"/>
      <c r="AL20" s="15"/>
      <c r="AM20" s="15"/>
      <c r="AN20" s="15"/>
      <c r="AO20" s="16"/>
      <c r="AP20" s="16" t="s">
        <v>86</v>
      </c>
      <c r="AQ20" s="100"/>
      <c r="AR20" s="101"/>
      <c r="AS20" s="101"/>
      <c r="AT20" s="101"/>
      <c r="AU20" s="101"/>
      <c r="AV20" s="102"/>
    </row>
    <row r="21" spans="1:53" ht="18" customHeight="1" x14ac:dyDescent="0.4">
      <c r="A21" s="97"/>
      <c r="B21" s="96"/>
      <c r="C21" s="96"/>
      <c r="D21" s="115"/>
      <c r="E21" s="113"/>
      <c r="F21" s="113"/>
      <c r="G21" s="113"/>
      <c r="H21" s="113"/>
      <c r="I21" s="113"/>
      <c r="J21" s="113"/>
      <c r="K21" s="114"/>
      <c r="L21" s="75"/>
      <c r="M21" s="76"/>
      <c r="N21" s="76"/>
      <c r="O21" s="105"/>
      <c r="P21" s="105"/>
      <c r="Q21" s="105"/>
      <c r="R21" s="105"/>
      <c r="S21" s="13"/>
      <c r="T21" s="106"/>
      <c r="U21" s="107"/>
      <c r="V21" s="104" t="s">
        <v>49</v>
      </c>
      <c r="W21" s="104"/>
      <c r="X21" s="108"/>
      <c r="Y21" s="109"/>
      <c r="Z21" s="104" t="s">
        <v>50</v>
      </c>
      <c r="AA21" s="104"/>
      <c r="AB21" s="104" t="s">
        <v>46</v>
      </c>
      <c r="AC21" s="104"/>
      <c r="AD21" s="106"/>
      <c r="AE21" s="107"/>
      <c r="AF21" s="104" t="s">
        <v>49</v>
      </c>
      <c r="AG21" s="104"/>
      <c r="AH21" s="108"/>
      <c r="AI21" s="109"/>
      <c r="AJ21" s="104" t="s">
        <v>50</v>
      </c>
      <c r="AK21" s="104"/>
      <c r="AL21" s="15"/>
      <c r="AM21" s="15"/>
      <c r="AN21" s="15"/>
      <c r="AO21" s="13"/>
      <c r="AP21" s="16" t="s">
        <v>86</v>
      </c>
      <c r="AQ21" s="100"/>
      <c r="AR21" s="101"/>
      <c r="AS21" s="101"/>
      <c r="AT21" s="101"/>
      <c r="AU21" s="101"/>
      <c r="AV21" s="102"/>
    </row>
    <row r="22" spans="1:53" ht="18" customHeight="1" x14ac:dyDescent="0.4">
      <c r="A22" s="97"/>
      <c r="B22" s="96"/>
      <c r="C22" s="96"/>
      <c r="D22" s="115"/>
      <c r="E22" s="113"/>
      <c r="F22" s="113"/>
      <c r="G22" s="113"/>
      <c r="H22" s="113"/>
      <c r="I22" s="113"/>
      <c r="J22" s="113"/>
      <c r="K22" s="114"/>
      <c r="L22" s="75"/>
      <c r="M22" s="76"/>
      <c r="N22" s="76"/>
      <c r="O22" s="105"/>
      <c r="P22" s="105"/>
      <c r="Q22" s="105"/>
      <c r="R22" s="105"/>
      <c r="S22" s="13"/>
      <c r="T22" s="106"/>
      <c r="U22" s="107"/>
      <c r="V22" s="104" t="s">
        <v>49</v>
      </c>
      <c r="W22" s="104"/>
      <c r="X22" s="108"/>
      <c r="Y22" s="109"/>
      <c r="Z22" s="104" t="s">
        <v>50</v>
      </c>
      <c r="AA22" s="104"/>
      <c r="AB22" s="104" t="s">
        <v>46</v>
      </c>
      <c r="AC22" s="104"/>
      <c r="AD22" s="106"/>
      <c r="AE22" s="107"/>
      <c r="AF22" s="104" t="s">
        <v>49</v>
      </c>
      <c r="AG22" s="104"/>
      <c r="AH22" s="108"/>
      <c r="AI22" s="109"/>
      <c r="AJ22" s="104" t="s">
        <v>50</v>
      </c>
      <c r="AK22" s="104"/>
      <c r="AL22" s="15"/>
      <c r="AM22" s="15"/>
      <c r="AN22" s="15"/>
      <c r="AO22" s="13"/>
      <c r="AP22" s="16" t="s">
        <v>86</v>
      </c>
      <c r="AQ22" s="100"/>
      <c r="AR22" s="101"/>
      <c r="AS22" s="101"/>
      <c r="AT22" s="101"/>
      <c r="AU22" s="101"/>
      <c r="AV22" s="102"/>
    </row>
    <row r="23" spans="1:53" ht="18" customHeight="1" x14ac:dyDescent="0.4">
      <c r="A23" s="97"/>
      <c r="B23" s="96"/>
      <c r="C23" s="96"/>
      <c r="D23" s="115"/>
      <c r="E23" s="113"/>
      <c r="F23" s="113"/>
      <c r="G23" s="113"/>
      <c r="H23" s="113"/>
      <c r="I23" s="113"/>
      <c r="J23" s="113"/>
      <c r="K23" s="114"/>
      <c r="L23" s="75"/>
      <c r="M23" s="76"/>
      <c r="N23" s="76"/>
      <c r="O23" s="105"/>
      <c r="P23" s="105"/>
      <c r="Q23" s="105"/>
      <c r="R23" s="105"/>
      <c r="S23" s="13"/>
      <c r="T23" s="106"/>
      <c r="U23" s="107"/>
      <c r="V23" s="104" t="s">
        <v>49</v>
      </c>
      <c r="W23" s="104"/>
      <c r="X23" s="108"/>
      <c r="Y23" s="109"/>
      <c r="Z23" s="104" t="s">
        <v>50</v>
      </c>
      <c r="AA23" s="104"/>
      <c r="AB23" s="104" t="s">
        <v>46</v>
      </c>
      <c r="AC23" s="104"/>
      <c r="AD23" s="106"/>
      <c r="AE23" s="107"/>
      <c r="AF23" s="104" t="s">
        <v>49</v>
      </c>
      <c r="AG23" s="104"/>
      <c r="AH23" s="108"/>
      <c r="AI23" s="109"/>
      <c r="AJ23" s="104" t="s">
        <v>50</v>
      </c>
      <c r="AK23" s="104"/>
      <c r="AL23" s="15"/>
      <c r="AM23" s="15"/>
      <c r="AN23" s="15"/>
      <c r="AO23" s="13"/>
      <c r="AP23" s="16" t="s">
        <v>86</v>
      </c>
      <c r="AQ23" s="100"/>
      <c r="AR23" s="101"/>
      <c r="AS23" s="101"/>
      <c r="AT23" s="101"/>
      <c r="AU23" s="101"/>
      <c r="AV23" s="102"/>
    </row>
    <row r="24" spans="1:53" ht="18" customHeight="1" x14ac:dyDescent="0.4">
      <c r="A24" s="97"/>
      <c r="B24" s="96"/>
      <c r="C24" s="96"/>
      <c r="D24" s="115"/>
      <c r="E24" s="113"/>
      <c r="F24" s="113"/>
      <c r="G24" s="113"/>
      <c r="H24" s="113"/>
      <c r="I24" s="113"/>
      <c r="J24" s="113"/>
      <c r="K24" s="114"/>
      <c r="L24" s="75"/>
      <c r="M24" s="76"/>
      <c r="N24" s="76"/>
      <c r="O24" s="105"/>
      <c r="P24" s="105"/>
      <c r="Q24" s="105"/>
      <c r="R24" s="105"/>
      <c r="S24" s="13"/>
      <c r="T24" s="106"/>
      <c r="U24" s="107"/>
      <c r="V24" s="104" t="s">
        <v>49</v>
      </c>
      <c r="W24" s="104"/>
      <c r="X24" s="108"/>
      <c r="Y24" s="109"/>
      <c r="Z24" s="104" t="s">
        <v>50</v>
      </c>
      <c r="AA24" s="104"/>
      <c r="AB24" s="104" t="s">
        <v>46</v>
      </c>
      <c r="AC24" s="104"/>
      <c r="AD24" s="106"/>
      <c r="AE24" s="107"/>
      <c r="AF24" s="104" t="s">
        <v>49</v>
      </c>
      <c r="AG24" s="104"/>
      <c r="AH24" s="108"/>
      <c r="AI24" s="109"/>
      <c r="AJ24" s="104" t="s">
        <v>50</v>
      </c>
      <c r="AK24" s="104"/>
      <c r="AL24" s="15"/>
      <c r="AM24" s="15"/>
      <c r="AN24" s="15"/>
      <c r="AO24" s="13"/>
      <c r="AP24" s="16" t="s">
        <v>86</v>
      </c>
      <c r="AQ24" s="100"/>
      <c r="AR24" s="101"/>
      <c r="AS24" s="101"/>
      <c r="AT24" s="101"/>
      <c r="AU24" s="101"/>
      <c r="AV24" s="102"/>
      <c r="BA24" s="11" t="str">
        <f>IF(MAX($AX$19,$AX$27,$AX$29)&lt;&gt;MIN($AX$19,$AX$27,$AX$29),"申請できない期間が含まれています。","")</f>
        <v/>
      </c>
    </row>
    <row r="25" spans="1:53" ht="18" customHeight="1" x14ac:dyDescent="0.4">
      <c r="A25" s="97"/>
      <c r="B25" s="96"/>
      <c r="C25" s="96"/>
      <c r="D25" s="115"/>
      <c r="E25" s="113"/>
      <c r="F25" s="113"/>
      <c r="G25" s="113"/>
      <c r="H25" s="113"/>
      <c r="I25" s="113"/>
      <c r="J25" s="113"/>
      <c r="K25" s="114"/>
      <c r="L25" s="15"/>
      <c r="M25" s="15"/>
      <c r="N25" s="16" t="s">
        <v>74</v>
      </c>
      <c r="O25" s="13"/>
      <c r="P25" s="13"/>
      <c r="Q25" s="13"/>
      <c r="R25" s="13"/>
      <c r="S25" s="13"/>
      <c r="T25" s="106"/>
      <c r="U25" s="107"/>
      <c r="V25" s="104" t="s">
        <v>49</v>
      </c>
      <c r="W25" s="104"/>
      <c r="X25" s="108"/>
      <c r="Y25" s="109"/>
      <c r="Z25" s="104" t="s">
        <v>50</v>
      </c>
      <c r="AA25" s="104"/>
      <c r="AB25" s="104" t="s">
        <v>46</v>
      </c>
      <c r="AC25" s="104"/>
      <c r="AD25" s="106"/>
      <c r="AE25" s="107"/>
      <c r="AF25" s="104" t="s">
        <v>49</v>
      </c>
      <c r="AG25" s="104"/>
      <c r="AH25" s="108"/>
      <c r="AI25" s="109"/>
      <c r="AJ25" s="104" t="s">
        <v>50</v>
      </c>
      <c r="AK25" s="104"/>
      <c r="AL25" s="15"/>
      <c r="AM25" s="15"/>
      <c r="AN25" s="15"/>
      <c r="AO25" s="13"/>
      <c r="AP25" s="16" t="s">
        <v>86</v>
      </c>
      <c r="AQ25" s="100"/>
      <c r="AR25" s="101"/>
      <c r="AS25" s="101"/>
      <c r="AT25" s="101"/>
      <c r="AU25" s="101"/>
      <c r="AV25" s="102"/>
    </row>
    <row r="26" spans="1:53" ht="18" customHeight="1" x14ac:dyDescent="0.25">
      <c r="A26" s="97"/>
      <c r="B26" s="96"/>
      <c r="C26" s="96"/>
      <c r="D26" s="115"/>
      <c r="E26" s="113"/>
      <c r="F26" s="113"/>
      <c r="G26" s="113"/>
      <c r="H26" s="113"/>
      <c r="I26" s="113"/>
      <c r="J26" s="113"/>
      <c r="K26" s="114"/>
      <c r="L26" s="15" t="s">
        <v>111</v>
      </c>
      <c r="M26" s="15"/>
      <c r="N26" s="15"/>
      <c r="O26" s="15"/>
      <c r="P26" s="15"/>
      <c r="Q26" s="15"/>
      <c r="R26" s="15"/>
      <c r="S26" s="15"/>
      <c r="T26" s="15"/>
      <c r="U26" s="15"/>
      <c r="V26" s="15"/>
      <c r="W26" s="15"/>
      <c r="X26" s="15"/>
      <c r="Y26" s="15"/>
      <c r="Z26" s="15"/>
      <c r="AA26" s="15"/>
      <c r="AB26" s="15"/>
      <c r="AC26" s="15"/>
      <c r="AD26" s="15"/>
      <c r="AE26" s="15"/>
      <c r="AF26" s="15"/>
      <c r="AG26" s="15"/>
      <c r="AH26" s="15"/>
      <c r="AI26" s="15"/>
      <c r="AJ26" s="15"/>
      <c r="AK26" s="15"/>
      <c r="AL26" s="15"/>
      <c r="AM26" s="15"/>
      <c r="AN26" s="15"/>
      <c r="AO26" s="15"/>
      <c r="AP26" s="15"/>
      <c r="AQ26" s="15"/>
      <c r="AR26" s="15"/>
      <c r="AS26" s="15"/>
      <c r="AT26" s="15"/>
      <c r="AU26" s="15"/>
      <c r="AV26" s="17"/>
    </row>
    <row r="27" spans="1:53" ht="18" customHeight="1" x14ac:dyDescent="0.25">
      <c r="A27" s="97"/>
      <c r="B27" s="96"/>
      <c r="C27" s="96"/>
      <c r="D27" s="92" t="s">
        <v>9</v>
      </c>
      <c r="E27" s="93"/>
      <c r="F27" s="93"/>
      <c r="G27" s="93"/>
      <c r="H27" s="93"/>
      <c r="I27" s="93"/>
      <c r="J27" s="93"/>
      <c r="K27" s="94"/>
      <c r="L27" s="116" t="str">
        <f>IF(N27="","","令和")</f>
        <v/>
      </c>
      <c r="M27" s="111"/>
      <c r="N27" s="110"/>
      <c r="O27" s="110"/>
      <c r="P27" s="111" t="s">
        <v>3</v>
      </c>
      <c r="Q27" s="111"/>
      <c r="R27" s="110"/>
      <c r="S27" s="110"/>
      <c r="T27" s="111" t="s">
        <v>2</v>
      </c>
      <c r="U27" s="111"/>
      <c r="V27" s="110"/>
      <c r="W27" s="110"/>
      <c r="X27" s="111" t="s">
        <v>1</v>
      </c>
      <c r="Y27" s="111"/>
      <c r="Z27" s="112"/>
      <c r="AA27" s="112"/>
      <c r="AB27" s="112"/>
      <c r="AC27" s="112"/>
      <c r="AD27" s="21"/>
      <c r="AE27" s="21"/>
      <c r="AF27" s="21"/>
      <c r="AG27" s="21"/>
      <c r="AH27" s="21"/>
      <c r="AI27" s="21"/>
      <c r="AJ27" s="21"/>
      <c r="AK27" s="21"/>
      <c r="AL27" s="21"/>
      <c r="AM27" s="21"/>
      <c r="AN27" s="21"/>
      <c r="AO27" s="21"/>
      <c r="AP27" s="21"/>
      <c r="AQ27" s="21"/>
      <c r="AR27" s="21"/>
      <c r="AS27" s="21"/>
      <c r="AT27" s="21"/>
      <c r="AU27" s="21"/>
      <c r="AV27" s="22"/>
      <c r="AX27" s="46" t="str">
        <f>IF(OR($N$27="",$R$27=""),"",IF($R$27&lt;=3,$N$27-1,$N$27))</f>
        <v/>
      </c>
    </row>
    <row r="28" spans="1:53" ht="18" customHeight="1" x14ac:dyDescent="0.4">
      <c r="A28" s="97"/>
      <c r="B28" s="96"/>
      <c r="C28" s="96"/>
      <c r="D28" s="92"/>
      <c r="E28" s="93"/>
      <c r="F28" s="93"/>
      <c r="G28" s="93"/>
      <c r="H28" s="93"/>
      <c r="I28" s="93"/>
      <c r="J28" s="93"/>
      <c r="K28" s="94"/>
      <c r="L28" s="23"/>
      <c r="M28" s="15"/>
      <c r="N28" s="15"/>
      <c r="O28" s="15"/>
      <c r="P28" s="15"/>
      <c r="Q28" s="15"/>
      <c r="R28" s="15"/>
      <c r="S28" s="15"/>
      <c r="T28" s="106"/>
      <c r="U28" s="107"/>
      <c r="V28" s="104" t="s">
        <v>49</v>
      </c>
      <c r="W28" s="104"/>
      <c r="X28" s="108"/>
      <c r="Y28" s="109"/>
      <c r="Z28" s="104" t="s">
        <v>50</v>
      </c>
      <c r="AA28" s="104"/>
      <c r="AB28" s="104" t="s">
        <v>46</v>
      </c>
      <c r="AC28" s="104"/>
      <c r="AD28" s="106"/>
      <c r="AE28" s="107"/>
      <c r="AF28" s="104" t="s">
        <v>49</v>
      </c>
      <c r="AG28" s="104"/>
      <c r="AH28" s="108"/>
      <c r="AI28" s="109"/>
      <c r="AJ28" s="104" t="s">
        <v>50</v>
      </c>
      <c r="AK28" s="104"/>
      <c r="AL28" s="15"/>
      <c r="AM28" s="15"/>
      <c r="AN28" s="15"/>
      <c r="AO28" s="15"/>
      <c r="AP28" s="16" t="s">
        <v>82</v>
      </c>
      <c r="AQ28" s="100"/>
      <c r="AR28" s="101"/>
      <c r="AS28" s="101"/>
      <c r="AT28" s="101"/>
      <c r="AU28" s="101"/>
      <c r="AV28" s="102"/>
    </row>
    <row r="29" spans="1:53" ht="18" customHeight="1" x14ac:dyDescent="0.25">
      <c r="A29" s="97"/>
      <c r="B29" s="96"/>
      <c r="C29" s="96"/>
      <c r="D29" s="92"/>
      <c r="E29" s="93"/>
      <c r="F29" s="93"/>
      <c r="G29" s="93"/>
      <c r="H29" s="93"/>
      <c r="I29" s="93"/>
      <c r="J29" s="93"/>
      <c r="K29" s="94"/>
      <c r="L29" s="103" t="str">
        <f>IF(N29="","","令和")</f>
        <v/>
      </c>
      <c r="M29" s="104"/>
      <c r="N29" s="100"/>
      <c r="O29" s="100"/>
      <c r="P29" s="104" t="s">
        <v>3</v>
      </c>
      <c r="Q29" s="104"/>
      <c r="R29" s="100"/>
      <c r="S29" s="100"/>
      <c r="T29" s="104" t="s">
        <v>2</v>
      </c>
      <c r="U29" s="104"/>
      <c r="V29" s="100"/>
      <c r="W29" s="100"/>
      <c r="X29" s="104" t="s">
        <v>1</v>
      </c>
      <c r="Y29" s="104"/>
      <c r="Z29" s="105"/>
      <c r="AA29" s="105"/>
      <c r="AB29" s="105"/>
      <c r="AC29" s="105"/>
      <c r="AD29" s="15"/>
      <c r="AE29" s="15"/>
      <c r="AF29" s="15"/>
      <c r="AG29" s="15"/>
      <c r="AH29" s="15"/>
      <c r="AI29" s="15"/>
      <c r="AJ29" s="15"/>
      <c r="AK29" s="15"/>
      <c r="AL29" s="15"/>
      <c r="AM29" s="15"/>
      <c r="AN29" s="15"/>
      <c r="AO29" s="15"/>
      <c r="AP29" s="15"/>
      <c r="AQ29" s="15"/>
      <c r="AR29" s="15"/>
      <c r="AS29" s="15"/>
      <c r="AT29" s="15"/>
      <c r="AU29" s="15"/>
      <c r="AV29" s="17"/>
      <c r="AX29" s="46" t="str">
        <f>IF(OR($N$29="",$R$29=""),"",IF($R$29&lt;=3,$N$29-1,$N$29))</f>
        <v/>
      </c>
    </row>
    <row r="30" spans="1:53" ht="18" customHeight="1" x14ac:dyDescent="0.4">
      <c r="A30" s="97"/>
      <c r="B30" s="96"/>
      <c r="C30" s="96"/>
      <c r="D30" s="92"/>
      <c r="E30" s="93"/>
      <c r="F30" s="93"/>
      <c r="G30" s="93"/>
      <c r="H30" s="93"/>
      <c r="I30" s="93"/>
      <c r="J30" s="93"/>
      <c r="K30" s="94"/>
      <c r="L30" s="24"/>
      <c r="M30" s="25"/>
      <c r="N30" s="25"/>
      <c r="O30" s="25"/>
      <c r="P30" s="25"/>
      <c r="Q30" s="25"/>
      <c r="R30" s="25"/>
      <c r="S30" s="25"/>
      <c r="T30" s="98"/>
      <c r="U30" s="99"/>
      <c r="V30" s="86" t="s">
        <v>49</v>
      </c>
      <c r="W30" s="86"/>
      <c r="X30" s="87"/>
      <c r="Y30" s="88"/>
      <c r="Z30" s="86" t="s">
        <v>50</v>
      </c>
      <c r="AA30" s="86"/>
      <c r="AB30" s="86" t="s">
        <v>46</v>
      </c>
      <c r="AC30" s="86"/>
      <c r="AD30" s="98"/>
      <c r="AE30" s="99"/>
      <c r="AF30" s="86" t="s">
        <v>49</v>
      </c>
      <c r="AG30" s="86"/>
      <c r="AH30" s="87"/>
      <c r="AI30" s="88"/>
      <c r="AJ30" s="86" t="s">
        <v>50</v>
      </c>
      <c r="AK30" s="86"/>
      <c r="AL30" s="25"/>
      <c r="AM30" s="25"/>
      <c r="AN30" s="25"/>
      <c r="AO30" s="25"/>
      <c r="AP30" s="26" t="s">
        <v>82</v>
      </c>
      <c r="AQ30" s="89"/>
      <c r="AR30" s="90"/>
      <c r="AS30" s="90"/>
      <c r="AT30" s="90"/>
      <c r="AU30" s="90"/>
      <c r="AV30" s="91"/>
    </row>
    <row r="31" spans="1:53" ht="18" customHeight="1" x14ac:dyDescent="0.25">
      <c r="A31" s="77" t="s">
        <v>84</v>
      </c>
      <c r="B31" s="78"/>
      <c r="C31" s="78"/>
      <c r="D31" s="78"/>
      <c r="E31" s="78"/>
      <c r="F31" s="78"/>
      <c r="G31" s="78"/>
      <c r="H31" s="78"/>
      <c r="I31" s="78"/>
      <c r="J31" s="78"/>
      <c r="K31" s="79"/>
      <c r="L31" s="18" t="s">
        <v>83</v>
      </c>
      <c r="M31" s="19"/>
      <c r="N31" s="19"/>
      <c r="O31" s="19"/>
      <c r="P31" s="19"/>
      <c r="Q31" s="19"/>
      <c r="R31" s="19"/>
      <c r="S31" s="19"/>
      <c r="T31" s="19"/>
      <c r="U31" s="19"/>
      <c r="V31" s="19"/>
      <c r="W31" s="19"/>
      <c r="X31" s="19"/>
      <c r="Y31" s="19"/>
      <c r="Z31" s="19"/>
      <c r="AA31" s="19"/>
      <c r="AB31" s="19"/>
      <c r="AC31" s="19"/>
      <c r="AD31" s="19"/>
      <c r="AE31" s="19"/>
      <c r="AF31" s="19"/>
      <c r="AG31" s="19"/>
      <c r="AH31" s="19"/>
      <c r="AI31" s="19"/>
      <c r="AJ31" s="19"/>
      <c r="AK31" s="19"/>
      <c r="AL31" s="19"/>
      <c r="AM31" s="19"/>
      <c r="AN31" s="19"/>
      <c r="AO31" s="19"/>
      <c r="AP31" s="19"/>
      <c r="AQ31" s="19"/>
      <c r="AR31" s="19"/>
      <c r="AS31" s="19"/>
      <c r="AT31" s="19"/>
      <c r="AU31" s="19"/>
      <c r="AV31" s="20"/>
    </row>
    <row r="32" spans="1:53" ht="36" customHeight="1" x14ac:dyDescent="0.25">
      <c r="A32" s="80"/>
      <c r="B32" s="81"/>
      <c r="C32" s="81"/>
      <c r="D32" s="81"/>
      <c r="E32" s="81"/>
      <c r="F32" s="81"/>
      <c r="G32" s="81"/>
      <c r="H32" s="81"/>
      <c r="I32" s="81"/>
      <c r="J32" s="81"/>
      <c r="K32" s="82"/>
      <c r="L32" s="83"/>
      <c r="M32" s="84"/>
      <c r="N32" s="84"/>
      <c r="O32" s="84"/>
      <c r="P32" s="84"/>
      <c r="Q32" s="84"/>
      <c r="R32" s="84"/>
      <c r="S32" s="84"/>
      <c r="T32" s="84"/>
      <c r="U32" s="84"/>
      <c r="V32" s="84"/>
      <c r="W32" s="84"/>
      <c r="X32" s="84"/>
      <c r="Y32" s="84"/>
      <c r="Z32" s="84"/>
      <c r="AA32" s="84"/>
      <c r="AB32" s="84"/>
      <c r="AC32" s="84"/>
      <c r="AD32" s="84"/>
      <c r="AE32" s="84"/>
      <c r="AF32" s="84"/>
      <c r="AG32" s="84"/>
      <c r="AH32" s="84"/>
      <c r="AI32" s="84"/>
      <c r="AJ32" s="84"/>
      <c r="AK32" s="84"/>
      <c r="AL32" s="84"/>
      <c r="AM32" s="84"/>
      <c r="AN32" s="84"/>
      <c r="AO32" s="84"/>
      <c r="AP32" s="84"/>
      <c r="AQ32" s="84"/>
      <c r="AR32" s="84"/>
      <c r="AS32" s="84"/>
      <c r="AT32" s="84"/>
      <c r="AU32" s="84"/>
      <c r="AV32" s="85"/>
    </row>
    <row r="33" spans="1:48" ht="33" customHeight="1" x14ac:dyDescent="0.4">
      <c r="A33" s="124" t="s">
        <v>109</v>
      </c>
      <c r="B33" s="125"/>
      <c r="C33" s="125"/>
      <c r="D33" s="125"/>
      <c r="E33" s="125"/>
      <c r="F33" s="125"/>
      <c r="G33" s="125"/>
      <c r="H33" s="125"/>
      <c r="I33" s="125"/>
      <c r="J33" s="125"/>
      <c r="K33" s="126"/>
      <c r="L33" s="161"/>
      <c r="M33" s="162"/>
      <c r="N33" s="162"/>
      <c r="O33" s="162"/>
      <c r="P33" s="162"/>
      <c r="Q33" s="162"/>
      <c r="R33" s="162"/>
      <c r="S33" s="162"/>
      <c r="T33" s="162"/>
      <c r="U33" s="162"/>
      <c r="V33" s="162"/>
      <c r="W33" s="162"/>
      <c r="X33" s="162"/>
      <c r="Y33" s="162"/>
      <c r="Z33" s="162"/>
      <c r="AA33" s="162"/>
      <c r="AB33" s="162"/>
      <c r="AC33" s="162"/>
      <c r="AD33" s="162"/>
      <c r="AE33" s="162"/>
      <c r="AF33" s="162"/>
      <c r="AG33" s="163"/>
      <c r="AH33" s="163"/>
      <c r="AI33" s="163"/>
      <c r="AJ33" s="163"/>
      <c r="AK33" s="163"/>
      <c r="AL33" s="163"/>
      <c r="AM33" s="158" t="s">
        <v>88</v>
      </c>
      <c r="AN33" s="159"/>
      <c r="AO33" s="159"/>
      <c r="AP33" s="159"/>
      <c r="AQ33" s="159"/>
      <c r="AR33" s="159"/>
      <c r="AS33" s="160"/>
      <c r="AT33" s="164"/>
      <c r="AU33" s="165"/>
      <c r="AV33" s="166"/>
    </row>
    <row r="34" spans="1:48" ht="18" customHeight="1" x14ac:dyDescent="0.25">
      <c r="A34" s="74" t="s">
        <v>110</v>
      </c>
    </row>
    <row r="35" spans="1:48" ht="10.5" customHeight="1" x14ac:dyDescent="0.25">
      <c r="A35" s="27"/>
      <c r="B35" s="21"/>
      <c r="C35" s="21"/>
      <c r="D35" s="21"/>
      <c r="E35" s="21"/>
      <c r="F35" s="21"/>
      <c r="G35" s="21"/>
      <c r="H35" s="21"/>
      <c r="I35" s="21"/>
      <c r="J35" s="21"/>
      <c r="K35" s="21"/>
      <c r="L35" s="21"/>
      <c r="M35" s="21"/>
      <c r="N35" s="21"/>
      <c r="O35" s="21"/>
      <c r="P35" s="21"/>
      <c r="Q35" s="21"/>
      <c r="R35" s="21"/>
      <c r="S35" s="21"/>
      <c r="T35" s="21"/>
      <c r="U35" s="21"/>
      <c r="V35" s="21"/>
      <c r="W35" s="21"/>
      <c r="X35" s="21"/>
      <c r="Y35" s="21"/>
      <c r="Z35" s="21"/>
      <c r="AA35" s="21"/>
      <c r="AB35" s="21"/>
      <c r="AC35" s="21"/>
      <c r="AD35" s="21"/>
      <c r="AE35" s="21"/>
      <c r="AF35" s="21"/>
      <c r="AG35" s="21"/>
      <c r="AH35" s="21"/>
      <c r="AI35" s="21"/>
      <c r="AJ35" s="21"/>
      <c r="AK35" s="21"/>
      <c r="AL35" s="21"/>
      <c r="AM35" s="21"/>
      <c r="AN35" s="21"/>
      <c r="AO35" s="21"/>
      <c r="AP35" s="21"/>
      <c r="AQ35" s="21"/>
      <c r="AR35" s="21"/>
      <c r="AS35" s="21"/>
      <c r="AT35" s="21"/>
      <c r="AU35" s="21"/>
      <c r="AV35" s="22"/>
    </row>
    <row r="36" spans="1:48" ht="18" customHeight="1" x14ac:dyDescent="0.25">
      <c r="A36" s="28" t="s">
        <v>51</v>
      </c>
      <c r="B36" s="29"/>
      <c r="C36" s="29"/>
      <c r="D36" s="29"/>
      <c r="E36" s="29"/>
      <c r="F36" s="29"/>
      <c r="G36" s="29"/>
      <c r="H36" s="29"/>
      <c r="I36" s="29"/>
      <c r="J36" s="29"/>
      <c r="K36" s="29"/>
      <c r="L36" s="29"/>
      <c r="M36" s="29"/>
      <c r="N36" s="29"/>
      <c r="O36" s="29"/>
      <c r="P36" s="29"/>
      <c r="Q36" s="29"/>
      <c r="R36" s="29"/>
      <c r="S36" s="29"/>
      <c r="T36" s="29"/>
      <c r="U36" s="29"/>
      <c r="V36" s="29"/>
      <c r="W36" s="29"/>
      <c r="X36" s="29"/>
      <c r="Y36" s="29"/>
      <c r="Z36" s="29"/>
      <c r="AA36" s="29"/>
      <c r="AB36" s="29"/>
      <c r="AC36" s="29"/>
      <c r="AD36" s="29"/>
      <c r="AE36" s="29"/>
      <c r="AF36" s="29"/>
      <c r="AG36" s="29"/>
      <c r="AH36" s="29"/>
      <c r="AI36" s="29"/>
      <c r="AJ36" s="29"/>
      <c r="AK36" s="29"/>
      <c r="AL36" s="29"/>
      <c r="AM36" s="29"/>
      <c r="AN36" s="29"/>
      <c r="AO36" s="29"/>
      <c r="AP36" s="29"/>
      <c r="AQ36" s="29"/>
      <c r="AR36" s="29"/>
      <c r="AS36" s="29"/>
      <c r="AT36" s="29"/>
      <c r="AU36" s="29"/>
      <c r="AV36" s="30"/>
    </row>
    <row r="37" spans="1:48" ht="6" customHeight="1" x14ac:dyDescent="0.25">
      <c r="A37" s="23"/>
      <c r="B37" s="15"/>
      <c r="C37" s="15"/>
      <c r="D37" s="15"/>
      <c r="E37" s="15"/>
      <c r="F37" s="15"/>
      <c r="G37" s="15"/>
      <c r="H37" s="15"/>
      <c r="I37" s="15"/>
      <c r="J37" s="15"/>
      <c r="K37" s="15"/>
      <c r="L37" s="15"/>
      <c r="M37" s="15"/>
      <c r="N37" s="15"/>
      <c r="O37" s="15"/>
      <c r="P37" s="15"/>
      <c r="Q37" s="15"/>
      <c r="R37" s="15"/>
      <c r="S37" s="15"/>
      <c r="T37" s="15"/>
      <c r="U37" s="15"/>
      <c r="V37" s="15"/>
      <c r="W37" s="15"/>
      <c r="X37" s="15"/>
      <c r="Y37" s="15"/>
      <c r="Z37" s="15"/>
      <c r="AA37" s="15"/>
      <c r="AB37" s="15"/>
      <c r="AC37" s="15"/>
      <c r="AD37" s="15"/>
      <c r="AE37" s="15"/>
      <c r="AF37" s="15"/>
      <c r="AG37" s="15"/>
      <c r="AH37" s="15"/>
      <c r="AI37" s="15"/>
      <c r="AJ37" s="15"/>
      <c r="AK37" s="15"/>
      <c r="AL37" s="15"/>
      <c r="AM37" s="15"/>
      <c r="AN37" s="15"/>
      <c r="AO37" s="15"/>
      <c r="AP37" s="15"/>
      <c r="AQ37" s="15"/>
      <c r="AR37" s="15"/>
      <c r="AS37" s="15"/>
      <c r="AT37" s="15"/>
      <c r="AU37" s="15"/>
      <c r="AV37" s="17"/>
    </row>
    <row r="38" spans="1:48" ht="18" customHeight="1" x14ac:dyDescent="0.25">
      <c r="A38" s="28" t="s">
        <v>85</v>
      </c>
      <c r="B38" s="29"/>
      <c r="C38" s="29"/>
      <c r="D38" s="29"/>
      <c r="E38" s="29"/>
      <c r="F38" s="29"/>
      <c r="G38" s="29"/>
      <c r="H38" s="29"/>
      <c r="I38" s="29"/>
      <c r="J38" s="29"/>
      <c r="K38" s="29"/>
      <c r="L38" s="29"/>
      <c r="M38" s="29"/>
      <c r="N38" s="29"/>
      <c r="O38" s="29"/>
      <c r="P38" s="29"/>
      <c r="Q38" s="29"/>
      <c r="R38" s="29"/>
      <c r="S38" s="29"/>
      <c r="T38" s="29"/>
      <c r="U38" s="29"/>
      <c r="V38" s="29"/>
      <c r="W38" s="29"/>
      <c r="X38" s="29"/>
      <c r="Y38" s="29"/>
      <c r="Z38" s="29"/>
      <c r="AA38" s="29"/>
      <c r="AB38" s="29"/>
      <c r="AC38" s="29"/>
      <c r="AD38" s="29"/>
      <c r="AE38" s="29"/>
      <c r="AF38" s="29"/>
      <c r="AG38" s="29"/>
      <c r="AH38" s="29"/>
      <c r="AI38" s="29"/>
      <c r="AJ38" s="29"/>
      <c r="AK38" s="29"/>
      <c r="AL38" s="29"/>
      <c r="AM38" s="29"/>
      <c r="AN38" s="29"/>
      <c r="AO38" s="29"/>
      <c r="AP38" s="29"/>
      <c r="AQ38" s="29"/>
      <c r="AR38" s="29"/>
      <c r="AS38" s="29"/>
      <c r="AT38" s="29"/>
      <c r="AU38" s="29"/>
      <c r="AV38" s="30"/>
    </row>
    <row r="39" spans="1:48" ht="6" customHeight="1" x14ac:dyDescent="0.25">
      <c r="A39" s="23"/>
      <c r="B39" s="15"/>
      <c r="C39" s="15"/>
      <c r="D39" s="15"/>
      <c r="E39" s="15"/>
      <c r="F39" s="15"/>
      <c r="G39" s="15"/>
      <c r="H39" s="15"/>
      <c r="I39" s="15"/>
      <c r="J39" s="15"/>
      <c r="K39" s="15"/>
      <c r="L39" s="15"/>
      <c r="M39" s="15"/>
      <c r="N39" s="15"/>
      <c r="O39" s="15"/>
      <c r="P39" s="15"/>
      <c r="Q39" s="15"/>
      <c r="R39" s="15"/>
      <c r="S39" s="15"/>
      <c r="T39" s="15"/>
      <c r="U39" s="15"/>
      <c r="V39" s="15"/>
      <c r="W39" s="15"/>
      <c r="X39" s="15"/>
      <c r="Y39" s="15"/>
      <c r="Z39" s="15"/>
      <c r="AA39" s="15"/>
      <c r="AB39" s="15"/>
      <c r="AC39" s="15"/>
      <c r="AD39" s="15"/>
      <c r="AE39" s="15"/>
      <c r="AF39" s="15"/>
      <c r="AG39" s="15"/>
      <c r="AH39" s="15"/>
      <c r="AI39" s="15"/>
      <c r="AJ39" s="15"/>
      <c r="AK39" s="15"/>
      <c r="AL39" s="15"/>
      <c r="AM39" s="15"/>
      <c r="AN39" s="15"/>
      <c r="AO39" s="15"/>
      <c r="AP39" s="15"/>
      <c r="AQ39" s="15"/>
      <c r="AR39" s="15"/>
      <c r="AS39" s="15"/>
      <c r="AT39" s="15"/>
      <c r="AU39" s="15"/>
      <c r="AV39" s="17"/>
    </row>
    <row r="40" spans="1:48" ht="27" customHeight="1" x14ac:dyDescent="0.4">
      <c r="A40" s="23"/>
      <c r="B40" s="15"/>
      <c r="C40" s="15"/>
      <c r="D40" s="15"/>
      <c r="E40" s="15"/>
      <c r="F40" s="15"/>
      <c r="G40" s="15"/>
      <c r="H40" s="15"/>
      <c r="I40" s="15"/>
      <c r="J40" s="15"/>
      <c r="K40" s="15"/>
      <c r="L40" s="15"/>
      <c r="M40" s="15"/>
      <c r="N40" s="15"/>
      <c r="O40" s="15"/>
      <c r="P40" s="15"/>
      <c r="Q40" s="15"/>
      <c r="R40" s="15"/>
      <c r="S40" s="15"/>
      <c r="T40" s="15"/>
      <c r="U40" s="15"/>
      <c r="V40" s="15"/>
      <c r="W40" s="15"/>
      <c r="X40" s="15"/>
      <c r="Y40" s="15"/>
      <c r="Z40" s="15"/>
      <c r="AA40" s="15"/>
      <c r="AB40" s="15"/>
      <c r="AC40" s="15"/>
      <c r="AD40" s="15"/>
      <c r="AE40" s="154"/>
      <c r="AF40" s="155"/>
      <c r="AG40" s="155"/>
      <c r="AH40" s="155"/>
      <c r="AI40" s="155"/>
      <c r="AJ40" s="155"/>
      <c r="AK40" s="155"/>
      <c r="AL40" s="155"/>
      <c r="AM40" s="155"/>
      <c r="AN40" s="155"/>
      <c r="AO40" s="155"/>
      <c r="AP40" s="155"/>
      <c r="AQ40" s="155"/>
      <c r="AR40" s="155"/>
      <c r="AS40" s="153" t="s">
        <v>52</v>
      </c>
      <c r="AT40" s="153"/>
      <c r="AU40" s="153"/>
      <c r="AV40" s="17"/>
    </row>
    <row r="41" spans="1:48" ht="10.5" customHeight="1" x14ac:dyDescent="0.25">
      <c r="A41" s="24"/>
      <c r="B41" s="25"/>
      <c r="C41" s="25"/>
      <c r="D41" s="25"/>
      <c r="E41" s="25"/>
      <c r="F41" s="25"/>
      <c r="G41" s="25"/>
      <c r="H41" s="25"/>
      <c r="I41" s="25"/>
      <c r="J41" s="25"/>
      <c r="K41" s="25"/>
      <c r="L41" s="25"/>
      <c r="M41" s="25"/>
      <c r="N41" s="25"/>
      <c r="O41" s="25"/>
      <c r="P41" s="25"/>
      <c r="Q41" s="25"/>
      <c r="R41" s="25"/>
      <c r="S41" s="25"/>
      <c r="T41" s="25"/>
      <c r="U41" s="25"/>
      <c r="V41" s="25"/>
      <c r="W41" s="25"/>
      <c r="X41" s="25"/>
      <c r="Y41" s="25"/>
      <c r="Z41" s="25"/>
      <c r="AA41" s="25"/>
      <c r="AB41" s="25"/>
      <c r="AC41" s="25"/>
      <c r="AD41" s="25"/>
      <c r="AE41" s="25"/>
      <c r="AF41" s="25"/>
      <c r="AG41" s="25"/>
      <c r="AH41" s="25"/>
      <c r="AI41" s="25"/>
      <c r="AJ41" s="25"/>
      <c r="AK41" s="25"/>
      <c r="AL41" s="25"/>
      <c r="AM41" s="25"/>
      <c r="AN41" s="25"/>
      <c r="AO41" s="25"/>
      <c r="AP41" s="25"/>
      <c r="AQ41" s="25"/>
      <c r="AR41" s="25"/>
      <c r="AS41" s="25"/>
      <c r="AT41" s="25"/>
      <c r="AU41" s="25"/>
      <c r="AV41" s="31"/>
    </row>
  </sheetData>
  <sheetProtection algorithmName="SHA-512" hashValue="fiysVolFX8gnHYUKqq7Ty1qeefGnhRUYJciG6YYol+T2G1Njpn0zEr7EAHnNiHb9LOsQfHDf59R2sZX3sm1JKg==" saltValue="qAvCh/m8A0d+FCIlm5TqcA==" spinCount="100000" sheet="1" scenarios="1" formatCells="0" formatColumns="0" formatRows="0" insertColumns="0" insertRows="0" deleteColumns="0" deleteRows="0"/>
  <mergeCells count="175">
    <mergeCell ref="AS40:AU40"/>
    <mergeCell ref="AE40:AR40"/>
    <mergeCell ref="AU3:AV3"/>
    <mergeCell ref="AS3:AT3"/>
    <mergeCell ref="AQ3:AR3"/>
    <mergeCell ref="AO3:AP3"/>
    <mergeCell ref="AM3:AN3"/>
    <mergeCell ref="AK3:AL3"/>
    <mergeCell ref="AH3:AJ3"/>
    <mergeCell ref="AF19:AG19"/>
    <mergeCell ref="AH19:AI19"/>
    <mergeCell ref="AH23:AI23"/>
    <mergeCell ref="AJ23:AK23"/>
    <mergeCell ref="AF20:AG20"/>
    <mergeCell ref="AH20:AI20"/>
    <mergeCell ref="AJ20:AK20"/>
    <mergeCell ref="AF21:AG21"/>
    <mergeCell ref="AH21:AI21"/>
    <mergeCell ref="AJ21:AK21"/>
    <mergeCell ref="AM33:AS33"/>
    <mergeCell ref="L33:AL33"/>
    <mergeCell ref="AT33:AV33"/>
    <mergeCell ref="AI17:AJ17"/>
    <mergeCell ref="AK17:AL17"/>
    <mergeCell ref="A33:K33"/>
    <mergeCell ref="A18:K18"/>
    <mergeCell ref="AE7:AV7"/>
    <mergeCell ref="AE8:AV8"/>
    <mergeCell ref="AE9:AV9"/>
    <mergeCell ref="AE10:AV10"/>
    <mergeCell ref="A16:K17"/>
    <mergeCell ref="AG14:AM14"/>
    <mergeCell ref="AG15:AM15"/>
    <mergeCell ref="A14:K14"/>
    <mergeCell ref="A15:K15"/>
    <mergeCell ref="AG16:AM16"/>
    <mergeCell ref="AN14:AV14"/>
    <mergeCell ref="L14:AF14"/>
    <mergeCell ref="L15:AF15"/>
    <mergeCell ref="L16:R16"/>
    <mergeCell ref="L17:R17"/>
    <mergeCell ref="S16:AF16"/>
    <mergeCell ref="AN16:AV16"/>
    <mergeCell ref="AN15:AV15"/>
    <mergeCell ref="S17:T17"/>
    <mergeCell ref="AS17:AT17"/>
    <mergeCell ref="AU17:AV17"/>
    <mergeCell ref="AG17:AH17"/>
    <mergeCell ref="AM17:AN17"/>
    <mergeCell ref="AO17:AP17"/>
    <mergeCell ref="AQ17:AR17"/>
    <mergeCell ref="U17:V17"/>
    <mergeCell ref="W17:X17"/>
    <mergeCell ref="Y17:Z17"/>
    <mergeCell ref="AA17:AB17"/>
    <mergeCell ref="AC17:AD17"/>
    <mergeCell ref="AE17:AF17"/>
    <mergeCell ref="X19:Y19"/>
    <mergeCell ref="Z19:AA19"/>
    <mergeCell ref="AB19:AC19"/>
    <mergeCell ref="AB21:AC21"/>
    <mergeCell ref="AB22:AC22"/>
    <mergeCell ref="L18:AD18"/>
    <mergeCell ref="AE18:AV18"/>
    <mergeCell ref="L19:M19"/>
    <mergeCell ref="N19:O19"/>
    <mergeCell ref="P19:Q19"/>
    <mergeCell ref="R19:S19"/>
    <mergeCell ref="T19:U19"/>
    <mergeCell ref="V19:W19"/>
    <mergeCell ref="AJ19:AK19"/>
    <mergeCell ref="AL19:AM19"/>
    <mergeCell ref="AN19:AO19"/>
    <mergeCell ref="AD19:AE19"/>
    <mergeCell ref="L20:N20"/>
    <mergeCell ref="L21:N21"/>
    <mergeCell ref="L22:N22"/>
    <mergeCell ref="AQ20:AV20"/>
    <mergeCell ref="AQ21:AV21"/>
    <mergeCell ref="AQ22:AV22"/>
    <mergeCell ref="AF22:AG22"/>
    <mergeCell ref="O23:R23"/>
    <mergeCell ref="O24:R24"/>
    <mergeCell ref="T20:U20"/>
    <mergeCell ref="T21:U21"/>
    <mergeCell ref="T22:U22"/>
    <mergeCell ref="T23:U23"/>
    <mergeCell ref="T24:U24"/>
    <mergeCell ref="O20:R20"/>
    <mergeCell ref="O21:R21"/>
    <mergeCell ref="O22:R22"/>
    <mergeCell ref="Z23:AA23"/>
    <mergeCell ref="Z24:AA24"/>
    <mergeCell ref="Z25:AA25"/>
    <mergeCell ref="AD21:AE21"/>
    <mergeCell ref="X20:Y20"/>
    <mergeCell ref="X21:Y21"/>
    <mergeCell ref="X22:Y22"/>
    <mergeCell ref="AB20:AC20"/>
    <mergeCell ref="T25:U25"/>
    <mergeCell ref="V20:W20"/>
    <mergeCell ref="V21:W21"/>
    <mergeCell ref="V22:W22"/>
    <mergeCell ref="V23:W23"/>
    <mergeCell ref="V24:W24"/>
    <mergeCell ref="V25:W25"/>
    <mergeCell ref="Z20:AA20"/>
    <mergeCell ref="Z21:AA21"/>
    <mergeCell ref="Z22:AA22"/>
    <mergeCell ref="AQ23:AV23"/>
    <mergeCell ref="AQ24:AV24"/>
    <mergeCell ref="AQ25:AV25"/>
    <mergeCell ref="AF24:AG24"/>
    <mergeCell ref="AH24:AI24"/>
    <mergeCell ref="AJ24:AK24"/>
    <mergeCell ref="AF25:AG25"/>
    <mergeCell ref="AH25:AI25"/>
    <mergeCell ref="AJ25:AK25"/>
    <mergeCell ref="AH22:AI22"/>
    <mergeCell ref="AJ22:AK22"/>
    <mergeCell ref="AF23:AG23"/>
    <mergeCell ref="AJ28:AK28"/>
    <mergeCell ref="V27:W27"/>
    <mergeCell ref="X27:Y27"/>
    <mergeCell ref="Z27:AC27"/>
    <mergeCell ref="D19:K26"/>
    <mergeCell ref="L27:M27"/>
    <mergeCell ref="N27:O27"/>
    <mergeCell ref="P27:Q27"/>
    <mergeCell ref="R27:S27"/>
    <mergeCell ref="T27:U27"/>
    <mergeCell ref="AD25:AE25"/>
    <mergeCell ref="AD23:AE23"/>
    <mergeCell ref="AB23:AC23"/>
    <mergeCell ref="AB24:AC24"/>
    <mergeCell ref="AB25:AC25"/>
    <mergeCell ref="AD20:AE20"/>
    <mergeCell ref="AD22:AE22"/>
    <mergeCell ref="AD24:AE24"/>
    <mergeCell ref="X23:Y23"/>
    <mergeCell ref="X24:Y24"/>
    <mergeCell ref="X25:Y25"/>
    <mergeCell ref="Z29:AC29"/>
    <mergeCell ref="T28:U28"/>
    <mergeCell ref="V28:W28"/>
    <mergeCell ref="X28:Y28"/>
    <mergeCell ref="Z28:AA28"/>
    <mergeCell ref="AB28:AC28"/>
    <mergeCell ref="AD28:AE28"/>
    <mergeCell ref="AF28:AG28"/>
    <mergeCell ref="AH28:AI28"/>
    <mergeCell ref="L23:N23"/>
    <mergeCell ref="L24:N24"/>
    <mergeCell ref="A31:K32"/>
    <mergeCell ref="L32:AV32"/>
    <mergeCell ref="AF30:AG30"/>
    <mergeCell ref="AH30:AI30"/>
    <mergeCell ref="AJ30:AK30"/>
    <mergeCell ref="AQ30:AV30"/>
    <mergeCell ref="D27:K30"/>
    <mergeCell ref="A19:C30"/>
    <mergeCell ref="T30:U30"/>
    <mergeCell ref="V30:W30"/>
    <mergeCell ref="X30:Y30"/>
    <mergeCell ref="Z30:AA30"/>
    <mergeCell ref="AB30:AC30"/>
    <mergeCell ref="AD30:AE30"/>
    <mergeCell ref="AQ28:AV28"/>
    <mergeCell ref="L29:M29"/>
    <mergeCell ref="N29:O29"/>
    <mergeCell ref="P29:Q29"/>
    <mergeCell ref="R29:S29"/>
    <mergeCell ref="T29:U29"/>
    <mergeCell ref="V29:W29"/>
    <mergeCell ref="X29:Y29"/>
  </mergeCells>
  <phoneticPr fontId="2"/>
  <conditionalFormatting sqref="AK3:AL3">
    <cfRule type="expression" dxfId="55" priority="60">
      <formula>AK3=""</formula>
    </cfRule>
  </conditionalFormatting>
  <conditionalFormatting sqref="AO3:AP3">
    <cfRule type="expression" dxfId="54" priority="59">
      <formula>AO3=""</formula>
    </cfRule>
  </conditionalFormatting>
  <conditionalFormatting sqref="AS3:AT3">
    <cfRule type="expression" dxfId="53" priority="58">
      <formula>AS3=""</formula>
    </cfRule>
  </conditionalFormatting>
  <conditionalFormatting sqref="AE7:AS10">
    <cfRule type="expression" dxfId="52" priority="57">
      <formula>AE7=""</formula>
    </cfRule>
  </conditionalFormatting>
  <conditionalFormatting sqref="AN14:AV14">
    <cfRule type="expression" dxfId="51" priority="56">
      <formula>AN14=""</formula>
    </cfRule>
  </conditionalFormatting>
  <conditionalFormatting sqref="L14:AF15">
    <cfRule type="expression" dxfId="50" priority="55">
      <formula>L14=""</formula>
    </cfRule>
  </conditionalFormatting>
  <conditionalFormatting sqref="S16:AF16">
    <cfRule type="expression" dxfId="49" priority="54">
      <formula>S16=""</formula>
    </cfRule>
  </conditionalFormatting>
  <conditionalFormatting sqref="AN16:AV16">
    <cfRule type="expression" dxfId="48" priority="53">
      <formula>AN16=""</formula>
    </cfRule>
  </conditionalFormatting>
  <conditionalFormatting sqref="AN15:AV15">
    <cfRule type="expression" dxfId="47" priority="52">
      <formula>AN15=""</formula>
    </cfRule>
  </conditionalFormatting>
  <conditionalFormatting sqref="L18:AD18">
    <cfRule type="expression" dxfId="46" priority="48">
      <formula>$L$18=""</formula>
    </cfRule>
  </conditionalFormatting>
  <conditionalFormatting sqref="AE18:AV18">
    <cfRule type="expression" dxfId="45" priority="47">
      <formula>$AE$18=""</formula>
    </cfRule>
  </conditionalFormatting>
  <conditionalFormatting sqref="O20:R24">
    <cfRule type="expression" dxfId="44" priority="45">
      <formula>$O20=""</formula>
    </cfRule>
  </conditionalFormatting>
  <conditionalFormatting sqref="T20:U25">
    <cfRule type="expression" dxfId="43" priority="44">
      <formula>$T20=""</formula>
    </cfRule>
  </conditionalFormatting>
  <conditionalFormatting sqref="X20:Y25">
    <cfRule type="expression" dxfId="42" priority="42">
      <formula>$X20=""</formula>
    </cfRule>
  </conditionalFormatting>
  <conditionalFormatting sqref="AD20:AE25">
    <cfRule type="expression" dxfId="41" priority="39">
      <formula>$AD20=""</formula>
    </cfRule>
  </conditionalFormatting>
  <conditionalFormatting sqref="N19:O19">
    <cfRule type="expression" dxfId="40" priority="38">
      <formula>$N19=""</formula>
    </cfRule>
  </conditionalFormatting>
  <conditionalFormatting sqref="R19:S19">
    <cfRule type="expression" dxfId="39" priority="37">
      <formula>$R19=""</formula>
    </cfRule>
  </conditionalFormatting>
  <conditionalFormatting sqref="V19:W19">
    <cfRule type="expression" dxfId="38" priority="36">
      <formula>$V19=""</formula>
    </cfRule>
  </conditionalFormatting>
  <conditionalFormatting sqref="AD19:AE19">
    <cfRule type="expression" dxfId="37" priority="35">
      <formula>$AD19=""</formula>
    </cfRule>
  </conditionalFormatting>
  <conditionalFormatting sqref="AH19:AI19">
    <cfRule type="expression" dxfId="36" priority="34">
      <formula>$AH19=""</formula>
    </cfRule>
  </conditionalFormatting>
  <conditionalFormatting sqref="AL19:AM19">
    <cfRule type="expression" dxfId="35" priority="33">
      <formula>$AL19=""</formula>
    </cfRule>
  </conditionalFormatting>
  <conditionalFormatting sqref="AQ20:AV25">
    <cfRule type="expression" dxfId="34" priority="32">
      <formula>$AQ20=""</formula>
    </cfRule>
  </conditionalFormatting>
  <conditionalFormatting sqref="N27:O27">
    <cfRule type="expression" dxfId="33" priority="31">
      <formula>$N27=""</formula>
    </cfRule>
  </conditionalFormatting>
  <conditionalFormatting sqref="R27:S27">
    <cfRule type="expression" dxfId="32" priority="30">
      <formula>$R27=""</formula>
    </cfRule>
  </conditionalFormatting>
  <conditionalFormatting sqref="V27:W27">
    <cfRule type="expression" dxfId="31" priority="29">
      <formula>$V27=""</formula>
    </cfRule>
  </conditionalFormatting>
  <conditionalFormatting sqref="Z27:AC27">
    <cfRule type="expression" dxfId="30" priority="28">
      <formula>$O27=""</formula>
    </cfRule>
  </conditionalFormatting>
  <conditionalFormatting sqref="T28:U28">
    <cfRule type="expression" dxfId="29" priority="27">
      <formula>$T28=""</formula>
    </cfRule>
  </conditionalFormatting>
  <conditionalFormatting sqref="X28:Y28">
    <cfRule type="expression" dxfId="28" priority="26">
      <formula>$X28=""</formula>
    </cfRule>
  </conditionalFormatting>
  <conditionalFormatting sqref="AH28:AI28">
    <cfRule type="expression" dxfId="27" priority="25">
      <formula>$X28=""</formula>
    </cfRule>
  </conditionalFormatting>
  <conditionalFormatting sqref="AD28:AE28">
    <cfRule type="expression" dxfId="26" priority="24">
      <formula>$AD28=""</formula>
    </cfRule>
  </conditionalFormatting>
  <conditionalFormatting sqref="AQ28:AV28">
    <cfRule type="expression" dxfId="25" priority="23">
      <formula>$AQ28=""</formula>
    </cfRule>
  </conditionalFormatting>
  <conditionalFormatting sqref="N29:O29">
    <cfRule type="expression" dxfId="24" priority="22">
      <formula>$N29=""</formula>
    </cfRule>
  </conditionalFormatting>
  <conditionalFormatting sqref="R29:S29">
    <cfRule type="expression" dxfId="23" priority="21">
      <formula>$R29=""</formula>
    </cfRule>
  </conditionalFormatting>
  <conditionalFormatting sqref="V29:W29">
    <cfRule type="expression" dxfId="22" priority="20">
      <formula>$V29=""</formula>
    </cfRule>
  </conditionalFormatting>
  <conditionalFormatting sqref="Z29:AC29">
    <cfRule type="expression" dxfId="21" priority="19">
      <formula>$O29=""</formula>
    </cfRule>
  </conditionalFormatting>
  <conditionalFormatting sqref="T30:U30">
    <cfRule type="expression" dxfId="20" priority="18">
      <formula>$T30=""</formula>
    </cfRule>
  </conditionalFormatting>
  <conditionalFormatting sqref="X30:Y30">
    <cfRule type="expression" dxfId="19" priority="17">
      <formula>$X30=""</formula>
    </cfRule>
  </conditionalFormatting>
  <conditionalFormatting sqref="AH30:AI30">
    <cfRule type="expression" dxfId="18" priority="16">
      <formula>$X30=""</formula>
    </cfRule>
  </conditionalFormatting>
  <conditionalFormatting sqref="AD30:AE30">
    <cfRule type="expression" dxfId="17" priority="15">
      <formula>$AD30=""</formula>
    </cfRule>
  </conditionalFormatting>
  <conditionalFormatting sqref="AQ30:AV30">
    <cfRule type="expression" dxfId="16" priority="14">
      <formula>$AQ30=""</formula>
    </cfRule>
  </conditionalFormatting>
  <conditionalFormatting sqref="L32:AV32">
    <cfRule type="expression" dxfId="15" priority="13">
      <formula>$L32=""</formula>
    </cfRule>
  </conditionalFormatting>
  <conditionalFormatting sqref="L33:AF33">
    <cfRule type="expression" dxfId="14" priority="11">
      <formula>L33=""</formula>
    </cfRule>
  </conditionalFormatting>
  <conditionalFormatting sqref="AT33:AV33">
    <cfRule type="expression" dxfId="13" priority="10">
      <formula>AT33=""</formula>
    </cfRule>
  </conditionalFormatting>
  <conditionalFormatting sqref="U17:V17">
    <cfRule type="expression" dxfId="12" priority="8">
      <formula>U17=""</formula>
    </cfRule>
  </conditionalFormatting>
  <conditionalFormatting sqref="Y17:Z17">
    <cfRule type="expression" dxfId="11" priority="7">
      <formula>Y17=""</formula>
    </cfRule>
  </conditionalFormatting>
  <conditionalFormatting sqref="AC17:AD17">
    <cfRule type="expression" dxfId="10" priority="6">
      <formula>AC17=""</formula>
    </cfRule>
  </conditionalFormatting>
  <conditionalFormatting sqref="AK17:AL17">
    <cfRule type="expression" dxfId="9" priority="5">
      <formula>AK17=""</formula>
    </cfRule>
  </conditionalFormatting>
  <conditionalFormatting sqref="AO17:AP17">
    <cfRule type="expression" dxfId="8" priority="4">
      <formula>AO17=""</formula>
    </cfRule>
  </conditionalFormatting>
  <conditionalFormatting sqref="AS17:AT17">
    <cfRule type="expression" dxfId="7" priority="3">
      <formula>AS17=""</formula>
    </cfRule>
  </conditionalFormatting>
  <conditionalFormatting sqref="L20:N24">
    <cfRule type="expression" dxfId="6" priority="2">
      <formula>L20=""</formula>
    </cfRule>
  </conditionalFormatting>
  <conditionalFormatting sqref="AH20:AI25">
    <cfRule type="expression" dxfId="5" priority="1">
      <formula>$AH20=""</formula>
    </cfRule>
  </conditionalFormatting>
  <dataValidations count="6">
    <dataValidation imeMode="off" allowBlank="1" showInputMessage="1" showErrorMessage="1" sqref="AK3:AL3 AO3:AP3 AS3:AT3 AE9:AV10 AN15:AV16 U17:V17 Y17:Z17 AC17:AD17 AK17:AL17 AO17:AP17 AS17:AT17 X20:Y25 T20:U25 N19:O19 R19:S19 V19:W19 AD19:AE25 AH19:AI25 N27:O27 R27:S27 V27:W27 X28:Y28 T28:U28 AD28:AE28 AH28:AI28 N29:O29 R29:S29 V29:W29 X30:Y30 T30:U30 AD30:AE30 AH30:AI30" xr:uid="{D28A3FAC-CEB9-4C35-BB58-9F7639C3E3F5}"/>
    <dataValidation imeMode="hiragana" allowBlank="1" showInputMessage="1" showErrorMessage="1" sqref="AE7:AV8 S16:AF16 L14:AF15 L32:AV32" xr:uid="{08648652-3025-4382-989D-D0622B9E36EB}"/>
    <dataValidation type="list" imeMode="hiragana" allowBlank="1" showInputMessage="1" showErrorMessage="1" sqref="AN14:AV14" xr:uid="{7ED1B161-56EC-4850-B483-27B68FF8AFB7}">
      <formula1>"該当する,該当しない"</formula1>
    </dataValidation>
    <dataValidation type="list" imeMode="hiragana" allowBlank="1" showInputMessage="1" showErrorMessage="1" sqref="AE18:AV18" xr:uid="{411C0BDF-48AB-4E2F-9530-A27D0C5B9C2A}">
      <formula1>INDIRECT($L$18)</formula1>
    </dataValidation>
    <dataValidation type="list" imeMode="hiragana" allowBlank="1" showInputMessage="1" showErrorMessage="1" sqref="AQ30:AV30 AQ28:AV28" xr:uid="{BD23450F-10AF-41BF-A3AE-CC91B3B033E1}">
      <formula1>INDIRECT($AE$18)</formula1>
    </dataValidation>
    <dataValidation type="list" errorStyle="warning" imeMode="hiragana" allowBlank="1" showInputMessage="1" showErrorMessage="1" error="入力値は正しいですか。" sqref="AQ20:AV25" xr:uid="{EF2D37EF-D463-43AD-A6B3-561F3DA9C5CB}">
      <formula1>INDIRECT($AE$18)</formula1>
    </dataValidation>
  </dataValidations>
  <printOptions horizontalCentered="1"/>
  <pageMargins left="0.78740157480314965" right="0.78740157480314965" top="0.78740157480314965" bottom="0.19685039370078741" header="0.39370078740157483" footer="0.19685039370078741"/>
  <pageSetup paperSize="9" orientation="portrait" blackAndWhite="1" r:id="rId1"/>
  <drawing r:id="rId2"/>
  <legacyDrawing r:id="rId3"/>
  <extLst>
    <ext xmlns:x14="http://schemas.microsoft.com/office/spreadsheetml/2009/9/main" uri="{CCE6A557-97BC-4b89-ADB6-D9C93CAAB3DF}">
      <x14:dataValidations xmlns:xm="http://schemas.microsoft.com/office/excel/2006/main" count="4">
        <x14:dataValidation type="list" imeMode="hiragana" allowBlank="1" showInputMessage="1" showErrorMessage="1" xr:uid="{E084E9BE-1EAB-48EF-9917-113AB9679128}">
          <x14:formula1>
            <xm:f>【学校・施設等】!$A$1:$AF$1</xm:f>
          </x14:formula1>
          <xm:sqref>L18:AD18 AE40:AR40</xm:sqref>
        </x14:dataValidation>
        <x14:dataValidation type="list" imeMode="hiragana" allowBlank="1" showInputMessage="1" showErrorMessage="1" xr:uid="{0CC11765-94D9-45A7-AAB5-FEE33FA1029B}">
          <x14:formula1>
            <xm:f>【学校・施設等】!$A$19:$G$19</xm:f>
          </x14:formula1>
          <xm:sqref>O20:R24 Z27:AC27 Z29:AC29</xm:sqref>
        </x14:dataValidation>
        <x14:dataValidation type="list" imeMode="off" allowBlank="1" showInputMessage="1" showErrorMessage="1" xr:uid="{02D66371-D96C-44C9-897B-6C0D3D652E76}">
          <x14:formula1>
            <xm:f>【学校・施設等】!$A$21:$I$21</xm:f>
          </x14:formula1>
          <xm:sqref>AT33:AV33</xm:sqref>
        </x14:dataValidation>
        <x14:dataValidation type="list" errorStyle="warning" allowBlank="1" showInputMessage="1" showErrorMessage="1" error="入力に間違いはありませんか。" xr:uid="{1B383375-3E75-4C1B-A32C-5B15DBA73647}">
          <x14:formula1>
            <xm:f>【学校・施設等】!$A$18</xm:f>
          </x14:formula1>
          <xm:sqref>L20:N24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4133C9-6C68-4EC2-85D0-5B5095D40E46}">
  <sheetPr codeName="Sheet7">
    <tabColor rgb="FF0000CC"/>
  </sheetPr>
  <dimension ref="A1:T105"/>
  <sheetViews>
    <sheetView showGridLines="0" workbookViewId="0">
      <selection activeCell="B6" sqref="B6"/>
    </sheetView>
  </sheetViews>
  <sheetFormatPr defaultColWidth="1.625" defaultRowHeight="24" customHeight="1" x14ac:dyDescent="0.2"/>
  <cols>
    <col min="1" max="1" width="3.875" style="34" customWidth="1"/>
    <col min="2" max="2" width="13.375" style="34" customWidth="1"/>
    <col min="3" max="3" width="8.375" style="34" customWidth="1"/>
    <col min="4" max="4" width="4.625" style="34" customWidth="1"/>
    <col min="5" max="6" width="27.125" style="34" customWidth="1"/>
    <col min="7" max="7" width="1.625" style="34" customWidth="1"/>
    <col min="8" max="9" width="1.625" style="68" hidden="1" customWidth="1"/>
    <col min="10" max="10" width="1.625" style="68"/>
    <col min="11" max="12" width="1.625" style="34" customWidth="1"/>
    <col min="13" max="16384" width="1.625" style="34"/>
  </cols>
  <sheetData>
    <row r="1" spans="1:20" s="2" customFormat="1" ht="27" customHeight="1" x14ac:dyDescent="0.25">
      <c r="A1" s="5" t="s">
        <v>87</v>
      </c>
      <c r="B1" s="6"/>
      <c r="C1" s="6"/>
      <c r="D1" s="6"/>
      <c r="E1" s="6"/>
      <c r="F1" s="6"/>
      <c r="H1" s="46" t="str">
        <f>【利用登録兼利用申請書】!$AX$3</f>
        <v>　年度</v>
      </c>
      <c r="I1" s="46"/>
      <c r="J1" s="46"/>
      <c r="L1" s="2" t="str">
        <f>IF(MAX($A$6:$A$105)=0,"",MAX($A$6:$A$105))</f>
        <v/>
      </c>
    </row>
    <row r="2" spans="1:20" s="2" customFormat="1" ht="12" customHeight="1" x14ac:dyDescent="0.25">
      <c r="H2" s="68"/>
      <c r="I2" s="46"/>
      <c r="J2" s="46"/>
    </row>
    <row r="3" spans="1:20" ht="24" customHeight="1" x14ac:dyDescent="0.2">
      <c r="E3" s="38" t="s">
        <v>100</v>
      </c>
      <c r="F3" s="37" t="str">
        <f>IF(【利用登録兼利用申請書】!$L$14="","",【利用登録兼利用申請書】!$L$14)</f>
        <v/>
      </c>
      <c r="H3" s="67" t="str">
        <f>IF(【利用登録兼利用申請書】!$AX$3="　年度","",DATEVALUE("R"&amp;ASC(MID(【利用登録兼利用申請書】!$AX$3,3,FIND("年",【利用登録兼利用申請書】!$AX$3)-3))&amp;".4.2"))</f>
        <v/>
      </c>
      <c r="K3" s="35"/>
      <c r="T3" s="71"/>
    </row>
    <row r="4" spans="1:20" ht="12" customHeight="1" x14ac:dyDescent="0.2">
      <c r="E4" s="36"/>
      <c r="F4" s="37"/>
      <c r="H4" s="70"/>
    </row>
    <row r="5" spans="1:20" ht="25.5" customHeight="1" x14ac:dyDescent="0.2">
      <c r="A5" s="73"/>
      <c r="B5" s="40" t="s">
        <v>97</v>
      </c>
      <c r="C5" s="41" t="s">
        <v>99</v>
      </c>
      <c r="D5" s="41" t="s">
        <v>98</v>
      </c>
      <c r="E5" s="40" t="s">
        <v>102</v>
      </c>
      <c r="F5" s="42" t="s">
        <v>101</v>
      </c>
      <c r="H5" s="68">
        <f>IF(MAX($G$6:$G$105)=0,30,MAX($G$6:$G$105))</f>
        <v>30</v>
      </c>
    </row>
    <row r="6" spans="1:20" ht="25.5" customHeight="1" x14ac:dyDescent="0.2">
      <c r="A6" s="39" t="str">
        <f>IF($B6="","",ROW()-5)</f>
        <v/>
      </c>
      <c r="B6" s="43"/>
      <c r="C6" s="44"/>
      <c r="D6" s="72" t="str">
        <f>IF(OR($C6="",$H$3=""),"",DATEDIF($C6,$H$3,"Y"))</f>
        <v/>
      </c>
      <c r="E6" s="45"/>
      <c r="F6" s="43"/>
      <c r="H6" s="69" t="str">
        <f>IF($E6="","",IF(MID($E6,FIND("市",$E6)-2,3)="小松市",1,2))</f>
        <v/>
      </c>
      <c r="I6" s="69" t="str">
        <f>IF($F6="","",IF(MID($F6,FIND("市",$F6)-2,3)="小松市",1,2))</f>
        <v/>
      </c>
      <c r="J6" s="69" t="str">
        <f>IF($H6=2,"← 小松市在住ではありません。住所(勤務先・通学先)を入力してください。","")</f>
        <v/>
      </c>
    </row>
    <row r="7" spans="1:20" ht="25.5" customHeight="1" x14ac:dyDescent="0.2">
      <c r="A7" s="39" t="str">
        <f t="shared" ref="A7:A70" si="0">IF($B7="","",ROW()-5)</f>
        <v/>
      </c>
      <c r="B7" s="43"/>
      <c r="C7" s="44"/>
      <c r="D7" s="72" t="str">
        <f t="shared" ref="D7:D70" si="1">IF(OR($C7="",$H$3=""),"",DATEDIF($C7,$H$3,"Y"))</f>
        <v/>
      </c>
      <c r="E7" s="45"/>
      <c r="F7" s="43"/>
      <c r="H7" s="68" t="str">
        <f t="shared" ref="H7:H70" si="2">IF($E7="","",IF(MID($E7,FIND("市",$E7)-2,3)="小松市",1,2))</f>
        <v/>
      </c>
      <c r="I7" s="68" t="str">
        <f t="shared" ref="I7:I70" si="3">IF($F7="","",IF(MID($F7,FIND("市",$F7)-2,3)="小松市",1,2))</f>
        <v/>
      </c>
      <c r="J7" s="69" t="str">
        <f t="shared" ref="J7:J70" si="4">IF($H7=2,"← 小松市在住ではありません。住所(勤務先・通学先)を入力してください。","")</f>
        <v/>
      </c>
    </row>
    <row r="8" spans="1:20" ht="25.5" customHeight="1" x14ac:dyDescent="0.2">
      <c r="A8" s="39" t="str">
        <f t="shared" si="0"/>
        <v/>
      </c>
      <c r="B8" s="43"/>
      <c r="C8" s="44"/>
      <c r="D8" s="72" t="str">
        <f t="shared" si="1"/>
        <v/>
      </c>
      <c r="E8" s="45"/>
      <c r="F8" s="43"/>
      <c r="H8" s="68" t="str">
        <f t="shared" si="2"/>
        <v/>
      </c>
      <c r="I8" s="68" t="str">
        <f t="shared" si="3"/>
        <v/>
      </c>
      <c r="J8" s="69" t="str">
        <f t="shared" si="4"/>
        <v/>
      </c>
    </row>
    <row r="9" spans="1:20" ht="25.5" customHeight="1" x14ac:dyDescent="0.2">
      <c r="A9" s="39" t="str">
        <f t="shared" si="0"/>
        <v/>
      </c>
      <c r="B9" s="43"/>
      <c r="C9" s="44"/>
      <c r="D9" s="72" t="str">
        <f t="shared" si="1"/>
        <v/>
      </c>
      <c r="E9" s="45"/>
      <c r="F9" s="43"/>
      <c r="H9" s="68" t="str">
        <f t="shared" si="2"/>
        <v/>
      </c>
      <c r="I9" s="68" t="str">
        <f t="shared" si="3"/>
        <v/>
      </c>
      <c r="J9" s="69" t="str">
        <f t="shared" si="4"/>
        <v/>
      </c>
    </row>
    <row r="10" spans="1:20" ht="25.5" customHeight="1" x14ac:dyDescent="0.2">
      <c r="A10" s="39" t="str">
        <f t="shared" si="0"/>
        <v/>
      </c>
      <c r="B10" s="43"/>
      <c r="C10" s="44"/>
      <c r="D10" s="72" t="str">
        <f t="shared" si="1"/>
        <v/>
      </c>
      <c r="E10" s="45"/>
      <c r="F10" s="43"/>
      <c r="H10" s="68" t="str">
        <f t="shared" si="2"/>
        <v/>
      </c>
      <c r="I10" s="68" t="str">
        <f t="shared" si="3"/>
        <v/>
      </c>
      <c r="J10" s="69" t="str">
        <f t="shared" si="4"/>
        <v/>
      </c>
    </row>
    <row r="11" spans="1:20" ht="25.5" customHeight="1" x14ac:dyDescent="0.2">
      <c r="A11" s="39" t="str">
        <f t="shared" si="0"/>
        <v/>
      </c>
      <c r="B11" s="43"/>
      <c r="C11" s="44"/>
      <c r="D11" s="72" t="str">
        <f t="shared" si="1"/>
        <v/>
      </c>
      <c r="E11" s="45"/>
      <c r="F11" s="43"/>
      <c r="H11" s="68" t="str">
        <f t="shared" si="2"/>
        <v/>
      </c>
      <c r="I11" s="68" t="str">
        <f t="shared" si="3"/>
        <v/>
      </c>
      <c r="J11" s="69" t="str">
        <f t="shared" si="4"/>
        <v/>
      </c>
    </row>
    <row r="12" spans="1:20" ht="25.5" customHeight="1" x14ac:dyDescent="0.2">
      <c r="A12" s="39" t="str">
        <f t="shared" si="0"/>
        <v/>
      </c>
      <c r="B12" s="43"/>
      <c r="C12" s="44"/>
      <c r="D12" s="72" t="str">
        <f t="shared" si="1"/>
        <v/>
      </c>
      <c r="E12" s="45"/>
      <c r="F12" s="43"/>
      <c r="H12" s="68" t="str">
        <f t="shared" si="2"/>
        <v/>
      </c>
      <c r="I12" s="68" t="str">
        <f t="shared" si="3"/>
        <v/>
      </c>
      <c r="J12" s="69" t="str">
        <f t="shared" si="4"/>
        <v/>
      </c>
    </row>
    <row r="13" spans="1:20" ht="25.5" customHeight="1" x14ac:dyDescent="0.2">
      <c r="A13" s="39" t="str">
        <f t="shared" si="0"/>
        <v/>
      </c>
      <c r="B13" s="43"/>
      <c r="C13" s="44"/>
      <c r="D13" s="72" t="str">
        <f t="shared" si="1"/>
        <v/>
      </c>
      <c r="E13" s="45"/>
      <c r="F13" s="43"/>
      <c r="H13" s="68" t="str">
        <f t="shared" si="2"/>
        <v/>
      </c>
      <c r="I13" s="68" t="str">
        <f t="shared" si="3"/>
        <v/>
      </c>
      <c r="J13" s="69" t="str">
        <f t="shared" si="4"/>
        <v/>
      </c>
    </row>
    <row r="14" spans="1:20" ht="25.5" customHeight="1" x14ac:dyDescent="0.2">
      <c r="A14" s="39" t="str">
        <f t="shared" si="0"/>
        <v/>
      </c>
      <c r="B14" s="43"/>
      <c r="C14" s="44"/>
      <c r="D14" s="72" t="str">
        <f t="shared" si="1"/>
        <v/>
      </c>
      <c r="E14" s="45"/>
      <c r="F14" s="43"/>
      <c r="H14" s="68" t="str">
        <f t="shared" si="2"/>
        <v/>
      </c>
      <c r="I14" s="68" t="str">
        <f t="shared" si="3"/>
        <v/>
      </c>
      <c r="J14" s="69" t="str">
        <f t="shared" si="4"/>
        <v/>
      </c>
    </row>
    <row r="15" spans="1:20" ht="25.5" customHeight="1" x14ac:dyDescent="0.2">
      <c r="A15" s="39" t="str">
        <f t="shared" si="0"/>
        <v/>
      </c>
      <c r="B15" s="43"/>
      <c r="C15" s="44"/>
      <c r="D15" s="72" t="str">
        <f t="shared" si="1"/>
        <v/>
      </c>
      <c r="E15" s="45"/>
      <c r="F15" s="43"/>
      <c r="H15" s="68" t="str">
        <f t="shared" si="2"/>
        <v/>
      </c>
      <c r="I15" s="68" t="str">
        <f t="shared" si="3"/>
        <v/>
      </c>
      <c r="J15" s="69" t="str">
        <f t="shared" si="4"/>
        <v/>
      </c>
    </row>
    <row r="16" spans="1:20" ht="25.5" customHeight="1" x14ac:dyDescent="0.2">
      <c r="A16" s="39" t="str">
        <f t="shared" si="0"/>
        <v/>
      </c>
      <c r="B16" s="43"/>
      <c r="C16" s="44"/>
      <c r="D16" s="72" t="str">
        <f t="shared" si="1"/>
        <v/>
      </c>
      <c r="E16" s="45"/>
      <c r="F16" s="43"/>
      <c r="H16" s="68" t="str">
        <f t="shared" si="2"/>
        <v/>
      </c>
      <c r="I16" s="68" t="str">
        <f t="shared" si="3"/>
        <v/>
      </c>
      <c r="J16" s="69" t="str">
        <f t="shared" si="4"/>
        <v/>
      </c>
    </row>
    <row r="17" spans="1:10" ht="25.5" customHeight="1" x14ac:dyDescent="0.2">
      <c r="A17" s="39" t="str">
        <f t="shared" si="0"/>
        <v/>
      </c>
      <c r="B17" s="43"/>
      <c r="C17" s="44"/>
      <c r="D17" s="72" t="str">
        <f t="shared" si="1"/>
        <v/>
      </c>
      <c r="E17" s="45"/>
      <c r="F17" s="43"/>
      <c r="H17" s="68" t="str">
        <f t="shared" si="2"/>
        <v/>
      </c>
      <c r="I17" s="68" t="str">
        <f t="shared" si="3"/>
        <v/>
      </c>
      <c r="J17" s="69" t="str">
        <f t="shared" si="4"/>
        <v/>
      </c>
    </row>
    <row r="18" spans="1:10" ht="25.5" customHeight="1" x14ac:dyDescent="0.2">
      <c r="A18" s="39" t="str">
        <f t="shared" si="0"/>
        <v/>
      </c>
      <c r="B18" s="43"/>
      <c r="C18" s="44"/>
      <c r="D18" s="72" t="str">
        <f t="shared" si="1"/>
        <v/>
      </c>
      <c r="E18" s="45"/>
      <c r="F18" s="43"/>
      <c r="H18" s="68" t="str">
        <f t="shared" si="2"/>
        <v/>
      </c>
      <c r="I18" s="68" t="str">
        <f t="shared" si="3"/>
        <v/>
      </c>
      <c r="J18" s="69" t="str">
        <f t="shared" si="4"/>
        <v/>
      </c>
    </row>
    <row r="19" spans="1:10" ht="25.5" customHeight="1" x14ac:dyDescent="0.2">
      <c r="A19" s="39" t="str">
        <f t="shared" si="0"/>
        <v/>
      </c>
      <c r="B19" s="43"/>
      <c r="C19" s="44"/>
      <c r="D19" s="72" t="str">
        <f t="shared" si="1"/>
        <v/>
      </c>
      <c r="E19" s="45"/>
      <c r="F19" s="43"/>
      <c r="H19" s="68" t="str">
        <f t="shared" si="2"/>
        <v/>
      </c>
      <c r="I19" s="68" t="str">
        <f t="shared" si="3"/>
        <v/>
      </c>
      <c r="J19" s="69" t="str">
        <f t="shared" si="4"/>
        <v/>
      </c>
    </row>
    <row r="20" spans="1:10" ht="25.5" customHeight="1" x14ac:dyDescent="0.2">
      <c r="A20" s="39" t="str">
        <f t="shared" si="0"/>
        <v/>
      </c>
      <c r="B20" s="43"/>
      <c r="C20" s="44"/>
      <c r="D20" s="72" t="str">
        <f t="shared" si="1"/>
        <v/>
      </c>
      <c r="E20" s="45"/>
      <c r="F20" s="43"/>
      <c r="H20" s="68" t="str">
        <f t="shared" si="2"/>
        <v/>
      </c>
      <c r="I20" s="68" t="str">
        <f t="shared" si="3"/>
        <v/>
      </c>
      <c r="J20" s="69" t="str">
        <f t="shared" si="4"/>
        <v/>
      </c>
    </row>
    <row r="21" spans="1:10" ht="25.5" customHeight="1" x14ac:dyDescent="0.2">
      <c r="A21" s="39" t="str">
        <f t="shared" si="0"/>
        <v/>
      </c>
      <c r="B21" s="43"/>
      <c r="C21" s="44"/>
      <c r="D21" s="72" t="str">
        <f t="shared" si="1"/>
        <v/>
      </c>
      <c r="E21" s="45"/>
      <c r="F21" s="43"/>
      <c r="H21" s="68" t="str">
        <f t="shared" si="2"/>
        <v/>
      </c>
      <c r="I21" s="68" t="str">
        <f t="shared" si="3"/>
        <v/>
      </c>
      <c r="J21" s="69" t="str">
        <f t="shared" si="4"/>
        <v/>
      </c>
    </row>
    <row r="22" spans="1:10" ht="25.5" customHeight="1" x14ac:dyDescent="0.2">
      <c r="A22" s="39" t="str">
        <f t="shared" si="0"/>
        <v/>
      </c>
      <c r="B22" s="43"/>
      <c r="C22" s="44"/>
      <c r="D22" s="72" t="str">
        <f t="shared" si="1"/>
        <v/>
      </c>
      <c r="E22" s="45"/>
      <c r="F22" s="43"/>
      <c r="H22" s="68" t="str">
        <f t="shared" si="2"/>
        <v/>
      </c>
      <c r="I22" s="68" t="str">
        <f t="shared" si="3"/>
        <v/>
      </c>
      <c r="J22" s="69" t="str">
        <f t="shared" si="4"/>
        <v/>
      </c>
    </row>
    <row r="23" spans="1:10" ht="25.5" customHeight="1" x14ac:dyDescent="0.2">
      <c r="A23" s="39" t="str">
        <f t="shared" si="0"/>
        <v/>
      </c>
      <c r="B23" s="43"/>
      <c r="C23" s="44"/>
      <c r="D23" s="72" t="str">
        <f t="shared" si="1"/>
        <v/>
      </c>
      <c r="E23" s="45"/>
      <c r="F23" s="43"/>
      <c r="H23" s="68" t="str">
        <f t="shared" si="2"/>
        <v/>
      </c>
      <c r="I23" s="68" t="str">
        <f t="shared" si="3"/>
        <v/>
      </c>
      <c r="J23" s="69" t="str">
        <f t="shared" si="4"/>
        <v/>
      </c>
    </row>
    <row r="24" spans="1:10" ht="25.5" customHeight="1" x14ac:dyDescent="0.2">
      <c r="A24" s="39" t="str">
        <f t="shared" si="0"/>
        <v/>
      </c>
      <c r="B24" s="43"/>
      <c r="C24" s="44"/>
      <c r="D24" s="72" t="str">
        <f t="shared" si="1"/>
        <v/>
      </c>
      <c r="E24" s="45"/>
      <c r="F24" s="43"/>
      <c r="H24" s="68" t="str">
        <f t="shared" si="2"/>
        <v/>
      </c>
      <c r="I24" s="68" t="str">
        <f t="shared" si="3"/>
        <v/>
      </c>
      <c r="J24" s="69" t="str">
        <f t="shared" si="4"/>
        <v/>
      </c>
    </row>
    <row r="25" spans="1:10" ht="25.5" customHeight="1" x14ac:dyDescent="0.2">
      <c r="A25" s="39" t="str">
        <f t="shared" si="0"/>
        <v/>
      </c>
      <c r="B25" s="43"/>
      <c r="C25" s="44"/>
      <c r="D25" s="72" t="str">
        <f t="shared" si="1"/>
        <v/>
      </c>
      <c r="E25" s="45"/>
      <c r="F25" s="43"/>
      <c r="H25" s="68" t="str">
        <f t="shared" si="2"/>
        <v/>
      </c>
      <c r="I25" s="68" t="str">
        <f t="shared" si="3"/>
        <v/>
      </c>
      <c r="J25" s="69" t="str">
        <f t="shared" si="4"/>
        <v/>
      </c>
    </row>
    <row r="26" spans="1:10" ht="25.5" customHeight="1" x14ac:dyDescent="0.2">
      <c r="A26" s="39" t="str">
        <f t="shared" si="0"/>
        <v/>
      </c>
      <c r="B26" s="43"/>
      <c r="C26" s="44"/>
      <c r="D26" s="72" t="str">
        <f t="shared" si="1"/>
        <v/>
      </c>
      <c r="E26" s="45"/>
      <c r="F26" s="43"/>
      <c r="H26" s="68" t="str">
        <f t="shared" si="2"/>
        <v/>
      </c>
      <c r="I26" s="68" t="str">
        <f t="shared" si="3"/>
        <v/>
      </c>
      <c r="J26" s="69" t="str">
        <f t="shared" si="4"/>
        <v/>
      </c>
    </row>
    <row r="27" spans="1:10" ht="25.5" customHeight="1" x14ac:dyDescent="0.2">
      <c r="A27" s="39" t="str">
        <f t="shared" si="0"/>
        <v/>
      </c>
      <c r="B27" s="43"/>
      <c r="C27" s="44"/>
      <c r="D27" s="72" t="str">
        <f t="shared" si="1"/>
        <v/>
      </c>
      <c r="E27" s="45"/>
      <c r="F27" s="43"/>
      <c r="H27" s="68" t="str">
        <f t="shared" si="2"/>
        <v/>
      </c>
      <c r="I27" s="68" t="str">
        <f t="shared" si="3"/>
        <v/>
      </c>
      <c r="J27" s="69" t="str">
        <f t="shared" si="4"/>
        <v/>
      </c>
    </row>
    <row r="28" spans="1:10" ht="25.5" customHeight="1" x14ac:dyDescent="0.2">
      <c r="A28" s="39" t="str">
        <f t="shared" si="0"/>
        <v/>
      </c>
      <c r="B28" s="43"/>
      <c r="C28" s="44"/>
      <c r="D28" s="72" t="str">
        <f t="shared" si="1"/>
        <v/>
      </c>
      <c r="E28" s="45"/>
      <c r="F28" s="43"/>
      <c r="H28" s="68" t="str">
        <f t="shared" si="2"/>
        <v/>
      </c>
      <c r="I28" s="68" t="str">
        <f t="shared" si="3"/>
        <v/>
      </c>
      <c r="J28" s="69" t="str">
        <f t="shared" si="4"/>
        <v/>
      </c>
    </row>
    <row r="29" spans="1:10" ht="25.5" customHeight="1" x14ac:dyDescent="0.2">
      <c r="A29" s="39" t="str">
        <f t="shared" si="0"/>
        <v/>
      </c>
      <c r="B29" s="43"/>
      <c r="C29" s="44"/>
      <c r="D29" s="72" t="str">
        <f t="shared" si="1"/>
        <v/>
      </c>
      <c r="E29" s="45"/>
      <c r="F29" s="43"/>
      <c r="H29" s="68" t="str">
        <f t="shared" si="2"/>
        <v/>
      </c>
      <c r="I29" s="68" t="str">
        <f t="shared" si="3"/>
        <v/>
      </c>
      <c r="J29" s="69" t="str">
        <f t="shared" si="4"/>
        <v/>
      </c>
    </row>
    <row r="30" spans="1:10" ht="25.5" customHeight="1" x14ac:dyDescent="0.2">
      <c r="A30" s="39" t="str">
        <f t="shared" si="0"/>
        <v/>
      </c>
      <c r="B30" s="43"/>
      <c r="C30" s="44"/>
      <c r="D30" s="72" t="str">
        <f t="shared" si="1"/>
        <v/>
      </c>
      <c r="E30" s="45"/>
      <c r="F30" s="43"/>
      <c r="G30" s="34" t="str">
        <f>IF(COUNTBLANK($B$6:$B$30)=25,"",ROW())</f>
        <v/>
      </c>
      <c r="H30" s="68" t="str">
        <f t="shared" si="2"/>
        <v/>
      </c>
      <c r="I30" s="68" t="str">
        <f t="shared" si="3"/>
        <v/>
      </c>
      <c r="J30" s="69" t="str">
        <f t="shared" si="4"/>
        <v/>
      </c>
    </row>
    <row r="31" spans="1:10" ht="25.5" customHeight="1" x14ac:dyDescent="0.2">
      <c r="A31" s="39" t="str">
        <f t="shared" si="0"/>
        <v/>
      </c>
      <c r="B31" s="43"/>
      <c r="C31" s="44"/>
      <c r="D31" s="72" t="str">
        <f t="shared" si="1"/>
        <v/>
      </c>
      <c r="E31" s="45"/>
      <c r="F31" s="43"/>
      <c r="H31" s="68" t="str">
        <f t="shared" si="2"/>
        <v/>
      </c>
      <c r="I31" s="68" t="str">
        <f t="shared" si="3"/>
        <v/>
      </c>
      <c r="J31" s="69" t="str">
        <f t="shared" si="4"/>
        <v/>
      </c>
    </row>
    <row r="32" spans="1:10" ht="25.5" customHeight="1" x14ac:dyDescent="0.2">
      <c r="A32" s="39" t="str">
        <f t="shared" si="0"/>
        <v/>
      </c>
      <c r="B32" s="43"/>
      <c r="C32" s="44"/>
      <c r="D32" s="72" t="str">
        <f t="shared" si="1"/>
        <v/>
      </c>
      <c r="E32" s="45"/>
      <c r="F32" s="43"/>
      <c r="H32" s="68" t="str">
        <f t="shared" si="2"/>
        <v/>
      </c>
      <c r="I32" s="68" t="str">
        <f t="shared" si="3"/>
        <v/>
      </c>
      <c r="J32" s="69" t="str">
        <f t="shared" si="4"/>
        <v/>
      </c>
    </row>
    <row r="33" spans="1:10" ht="25.5" customHeight="1" x14ac:dyDescent="0.2">
      <c r="A33" s="39" t="str">
        <f t="shared" si="0"/>
        <v/>
      </c>
      <c r="B33" s="43"/>
      <c r="C33" s="44"/>
      <c r="D33" s="72" t="str">
        <f t="shared" si="1"/>
        <v/>
      </c>
      <c r="E33" s="45"/>
      <c r="F33" s="43"/>
      <c r="H33" s="68" t="str">
        <f t="shared" si="2"/>
        <v/>
      </c>
      <c r="I33" s="68" t="str">
        <f t="shared" si="3"/>
        <v/>
      </c>
      <c r="J33" s="69" t="str">
        <f t="shared" si="4"/>
        <v/>
      </c>
    </row>
    <row r="34" spans="1:10" ht="25.5" customHeight="1" x14ac:dyDescent="0.2">
      <c r="A34" s="39" t="str">
        <f t="shared" si="0"/>
        <v/>
      </c>
      <c r="B34" s="43"/>
      <c r="C34" s="44"/>
      <c r="D34" s="72" t="str">
        <f t="shared" si="1"/>
        <v/>
      </c>
      <c r="E34" s="45"/>
      <c r="F34" s="43"/>
      <c r="H34" s="68" t="str">
        <f t="shared" si="2"/>
        <v/>
      </c>
      <c r="I34" s="68" t="str">
        <f t="shared" si="3"/>
        <v/>
      </c>
      <c r="J34" s="69" t="str">
        <f t="shared" si="4"/>
        <v/>
      </c>
    </row>
    <row r="35" spans="1:10" ht="25.5" customHeight="1" x14ac:dyDescent="0.2">
      <c r="A35" s="39" t="str">
        <f t="shared" si="0"/>
        <v/>
      </c>
      <c r="B35" s="43"/>
      <c r="C35" s="44"/>
      <c r="D35" s="72" t="str">
        <f t="shared" si="1"/>
        <v/>
      </c>
      <c r="E35" s="45"/>
      <c r="F35" s="43"/>
      <c r="H35" s="68" t="str">
        <f t="shared" si="2"/>
        <v/>
      </c>
      <c r="I35" s="68" t="str">
        <f t="shared" si="3"/>
        <v/>
      </c>
      <c r="J35" s="69" t="str">
        <f t="shared" si="4"/>
        <v/>
      </c>
    </row>
    <row r="36" spans="1:10" ht="25.5" customHeight="1" x14ac:dyDescent="0.2">
      <c r="A36" s="39" t="str">
        <f t="shared" si="0"/>
        <v/>
      </c>
      <c r="B36" s="43"/>
      <c r="C36" s="44"/>
      <c r="D36" s="72" t="str">
        <f t="shared" si="1"/>
        <v/>
      </c>
      <c r="E36" s="45"/>
      <c r="F36" s="43"/>
      <c r="H36" s="68" t="str">
        <f t="shared" si="2"/>
        <v/>
      </c>
      <c r="I36" s="68" t="str">
        <f t="shared" si="3"/>
        <v/>
      </c>
      <c r="J36" s="69" t="str">
        <f t="shared" si="4"/>
        <v/>
      </c>
    </row>
    <row r="37" spans="1:10" ht="25.5" customHeight="1" x14ac:dyDescent="0.2">
      <c r="A37" s="39" t="str">
        <f t="shared" si="0"/>
        <v/>
      </c>
      <c r="B37" s="43"/>
      <c r="C37" s="44"/>
      <c r="D37" s="72" t="str">
        <f t="shared" si="1"/>
        <v/>
      </c>
      <c r="E37" s="45"/>
      <c r="F37" s="43"/>
      <c r="H37" s="68" t="str">
        <f t="shared" si="2"/>
        <v/>
      </c>
      <c r="I37" s="68" t="str">
        <f t="shared" si="3"/>
        <v/>
      </c>
      <c r="J37" s="69" t="str">
        <f t="shared" si="4"/>
        <v/>
      </c>
    </row>
    <row r="38" spans="1:10" ht="25.5" customHeight="1" x14ac:dyDescent="0.2">
      <c r="A38" s="39" t="str">
        <f t="shared" si="0"/>
        <v/>
      </c>
      <c r="B38" s="43"/>
      <c r="C38" s="44"/>
      <c r="D38" s="72" t="str">
        <f t="shared" si="1"/>
        <v/>
      </c>
      <c r="E38" s="45"/>
      <c r="F38" s="43"/>
      <c r="H38" s="68" t="str">
        <f t="shared" si="2"/>
        <v/>
      </c>
      <c r="I38" s="68" t="str">
        <f t="shared" si="3"/>
        <v/>
      </c>
      <c r="J38" s="69" t="str">
        <f t="shared" si="4"/>
        <v/>
      </c>
    </row>
    <row r="39" spans="1:10" ht="25.5" customHeight="1" x14ac:dyDescent="0.2">
      <c r="A39" s="39" t="str">
        <f t="shared" si="0"/>
        <v/>
      </c>
      <c r="B39" s="43"/>
      <c r="C39" s="44"/>
      <c r="D39" s="72" t="str">
        <f t="shared" si="1"/>
        <v/>
      </c>
      <c r="E39" s="45"/>
      <c r="F39" s="43"/>
      <c r="H39" s="68" t="str">
        <f t="shared" si="2"/>
        <v/>
      </c>
      <c r="I39" s="68" t="str">
        <f t="shared" si="3"/>
        <v/>
      </c>
      <c r="J39" s="69" t="str">
        <f t="shared" si="4"/>
        <v/>
      </c>
    </row>
    <row r="40" spans="1:10" ht="25.5" customHeight="1" x14ac:dyDescent="0.2">
      <c r="A40" s="39" t="str">
        <f t="shared" si="0"/>
        <v/>
      </c>
      <c r="B40" s="43"/>
      <c r="C40" s="44"/>
      <c r="D40" s="72" t="str">
        <f t="shared" si="1"/>
        <v/>
      </c>
      <c r="E40" s="45"/>
      <c r="F40" s="43"/>
      <c r="H40" s="68" t="str">
        <f t="shared" si="2"/>
        <v/>
      </c>
      <c r="I40" s="68" t="str">
        <f t="shared" si="3"/>
        <v/>
      </c>
      <c r="J40" s="69" t="str">
        <f t="shared" si="4"/>
        <v/>
      </c>
    </row>
    <row r="41" spans="1:10" ht="25.5" customHeight="1" x14ac:dyDescent="0.2">
      <c r="A41" s="39" t="str">
        <f t="shared" si="0"/>
        <v/>
      </c>
      <c r="B41" s="43"/>
      <c r="C41" s="44"/>
      <c r="D41" s="72" t="str">
        <f t="shared" si="1"/>
        <v/>
      </c>
      <c r="E41" s="45"/>
      <c r="F41" s="43"/>
      <c r="H41" s="68" t="str">
        <f t="shared" si="2"/>
        <v/>
      </c>
      <c r="I41" s="68" t="str">
        <f t="shared" si="3"/>
        <v/>
      </c>
      <c r="J41" s="69" t="str">
        <f t="shared" si="4"/>
        <v/>
      </c>
    </row>
    <row r="42" spans="1:10" ht="25.5" customHeight="1" x14ac:dyDescent="0.2">
      <c r="A42" s="39" t="str">
        <f t="shared" si="0"/>
        <v/>
      </c>
      <c r="B42" s="43"/>
      <c r="C42" s="44"/>
      <c r="D42" s="72" t="str">
        <f t="shared" si="1"/>
        <v/>
      </c>
      <c r="E42" s="45"/>
      <c r="F42" s="43"/>
      <c r="H42" s="68" t="str">
        <f t="shared" si="2"/>
        <v/>
      </c>
      <c r="I42" s="68" t="str">
        <f t="shared" si="3"/>
        <v/>
      </c>
      <c r="J42" s="69" t="str">
        <f t="shared" si="4"/>
        <v/>
      </c>
    </row>
    <row r="43" spans="1:10" ht="25.5" customHeight="1" x14ac:dyDescent="0.2">
      <c r="A43" s="39" t="str">
        <f t="shared" si="0"/>
        <v/>
      </c>
      <c r="B43" s="43"/>
      <c r="C43" s="44"/>
      <c r="D43" s="72" t="str">
        <f t="shared" si="1"/>
        <v/>
      </c>
      <c r="E43" s="45"/>
      <c r="F43" s="43"/>
      <c r="H43" s="68" t="str">
        <f t="shared" si="2"/>
        <v/>
      </c>
      <c r="I43" s="68" t="str">
        <f t="shared" si="3"/>
        <v/>
      </c>
      <c r="J43" s="69" t="str">
        <f t="shared" si="4"/>
        <v/>
      </c>
    </row>
    <row r="44" spans="1:10" ht="25.5" customHeight="1" x14ac:dyDescent="0.2">
      <c r="A44" s="39" t="str">
        <f t="shared" si="0"/>
        <v/>
      </c>
      <c r="B44" s="43"/>
      <c r="C44" s="44"/>
      <c r="D44" s="72" t="str">
        <f t="shared" si="1"/>
        <v/>
      </c>
      <c r="E44" s="45"/>
      <c r="F44" s="43"/>
      <c r="H44" s="68" t="str">
        <f t="shared" si="2"/>
        <v/>
      </c>
      <c r="I44" s="68" t="str">
        <f t="shared" si="3"/>
        <v/>
      </c>
      <c r="J44" s="69" t="str">
        <f t="shared" si="4"/>
        <v/>
      </c>
    </row>
    <row r="45" spans="1:10" ht="25.5" customHeight="1" x14ac:dyDescent="0.2">
      <c r="A45" s="39" t="str">
        <f t="shared" si="0"/>
        <v/>
      </c>
      <c r="B45" s="43"/>
      <c r="C45" s="44"/>
      <c r="D45" s="72" t="str">
        <f t="shared" si="1"/>
        <v/>
      </c>
      <c r="E45" s="45"/>
      <c r="F45" s="43"/>
      <c r="H45" s="68" t="str">
        <f t="shared" si="2"/>
        <v/>
      </c>
      <c r="I45" s="68" t="str">
        <f t="shared" si="3"/>
        <v/>
      </c>
      <c r="J45" s="69" t="str">
        <f t="shared" si="4"/>
        <v/>
      </c>
    </row>
    <row r="46" spans="1:10" ht="25.5" customHeight="1" x14ac:dyDescent="0.2">
      <c r="A46" s="39" t="str">
        <f t="shared" si="0"/>
        <v/>
      </c>
      <c r="B46" s="43"/>
      <c r="C46" s="44"/>
      <c r="D46" s="72" t="str">
        <f t="shared" si="1"/>
        <v/>
      </c>
      <c r="E46" s="45"/>
      <c r="F46" s="43"/>
      <c r="H46" s="68" t="str">
        <f t="shared" si="2"/>
        <v/>
      </c>
      <c r="I46" s="68" t="str">
        <f t="shared" si="3"/>
        <v/>
      </c>
      <c r="J46" s="69" t="str">
        <f t="shared" si="4"/>
        <v/>
      </c>
    </row>
    <row r="47" spans="1:10" ht="25.5" customHeight="1" x14ac:dyDescent="0.2">
      <c r="A47" s="39" t="str">
        <f t="shared" si="0"/>
        <v/>
      </c>
      <c r="B47" s="43"/>
      <c r="C47" s="44"/>
      <c r="D47" s="72" t="str">
        <f t="shared" si="1"/>
        <v/>
      </c>
      <c r="E47" s="45"/>
      <c r="F47" s="43"/>
      <c r="H47" s="68" t="str">
        <f t="shared" si="2"/>
        <v/>
      </c>
      <c r="I47" s="68" t="str">
        <f t="shared" si="3"/>
        <v/>
      </c>
      <c r="J47" s="69" t="str">
        <f t="shared" si="4"/>
        <v/>
      </c>
    </row>
    <row r="48" spans="1:10" ht="25.5" customHeight="1" x14ac:dyDescent="0.2">
      <c r="A48" s="39" t="str">
        <f t="shared" si="0"/>
        <v/>
      </c>
      <c r="B48" s="43"/>
      <c r="C48" s="44"/>
      <c r="D48" s="72" t="str">
        <f t="shared" si="1"/>
        <v/>
      </c>
      <c r="E48" s="45"/>
      <c r="F48" s="43"/>
      <c r="H48" s="68" t="str">
        <f t="shared" si="2"/>
        <v/>
      </c>
      <c r="I48" s="68" t="str">
        <f t="shared" si="3"/>
        <v/>
      </c>
      <c r="J48" s="69" t="str">
        <f t="shared" si="4"/>
        <v/>
      </c>
    </row>
    <row r="49" spans="1:10" ht="25.5" customHeight="1" x14ac:dyDescent="0.2">
      <c r="A49" s="39" t="str">
        <f t="shared" si="0"/>
        <v/>
      </c>
      <c r="B49" s="43"/>
      <c r="C49" s="44"/>
      <c r="D49" s="72" t="str">
        <f t="shared" si="1"/>
        <v/>
      </c>
      <c r="E49" s="45"/>
      <c r="F49" s="43"/>
      <c r="H49" s="68" t="str">
        <f t="shared" si="2"/>
        <v/>
      </c>
      <c r="I49" s="68" t="str">
        <f t="shared" si="3"/>
        <v/>
      </c>
      <c r="J49" s="69" t="str">
        <f t="shared" si="4"/>
        <v/>
      </c>
    </row>
    <row r="50" spans="1:10" ht="25.5" customHeight="1" x14ac:dyDescent="0.2">
      <c r="A50" s="39" t="str">
        <f t="shared" si="0"/>
        <v/>
      </c>
      <c r="B50" s="43"/>
      <c r="C50" s="44"/>
      <c r="D50" s="72" t="str">
        <f t="shared" si="1"/>
        <v/>
      </c>
      <c r="E50" s="45"/>
      <c r="F50" s="43"/>
      <c r="H50" s="68" t="str">
        <f t="shared" si="2"/>
        <v/>
      </c>
      <c r="I50" s="68" t="str">
        <f t="shared" si="3"/>
        <v/>
      </c>
      <c r="J50" s="69" t="str">
        <f t="shared" si="4"/>
        <v/>
      </c>
    </row>
    <row r="51" spans="1:10" ht="25.5" customHeight="1" x14ac:dyDescent="0.2">
      <c r="A51" s="39" t="str">
        <f t="shared" si="0"/>
        <v/>
      </c>
      <c r="B51" s="43"/>
      <c r="C51" s="44"/>
      <c r="D51" s="72" t="str">
        <f t="shared" si="1"/>
        <v/>
      </c>
      <c r="E51" s="45"/>
      <c r="F51" s="43"/>
      <c r="H51" s="68" t="str">
        <f t="shared" si="2"/>
        <v/>
      </c>
      <c r="I51" s="68" t="str">
        <f t="shared" si="3"/>
        <v/>
      </c>
      <c r="J51" s="69" t="str">
        <f t="shared" si="4"/>
        <v/>
      </c>
    </row>
    <row r="52" spans="1:10" ht="25.5" customHeight="1" x14ac:dyDescent="0.2">
      <c r="A52" s="39" t="str">
        <f t="shared" si="0"/>
        <v/>
      </c>
      <c r="B52" s="43"/>
      <c r="C52" s="44"/>
      <c r="D52" s="72" t="str">
        <f t="shared" si="1"/>
        <v/>
      </c>
      <c r="E52" s="45"/>
      <c r="F52" s="43"/>
      <c r="H52" s="68" t="str">
        <f t="shared" si="2"/>
        <v/>
      </c>
      <c r="I52" s="68" t="str">
        <f t="shared" si="3"/>
        <v/>
      </c>
      <c r="J52" s="69" t="str">
        <f t="shared" si="4"/>
        <v/>
      </c>
    </row>
    <row r="53" spans="1:10" ht="25.5" customHeight="1" x14ac:dyDescent="0.2">
      <c r="A53" s="39" t="str">
        <f t="shared" si="0"/>
        <v/>
      </c>
      <c r="B53" s="43"/>
      <c r="C53" s="44"/>
      <c r="D53" s="72" t="str">
        <f t="shared" si="1"/>
        <v/>
      </c>
      <c r="E53" s="45"/>
      <c r="F53" s="43"/>
      <c r="H53" s="68" t="str">
        <f t="shared" si="2"/>
        <v/>
      </c>
      <c r="I53" s="68" t="str">
        <f t="shared" si="3"/>
        <v/>
      </c>
      <c r="J53" s="69" t="str">
        <f t="shared" si="4"/>
        <v/>
      </c>
    </row>
    <row r="54" spans="1:10" ht="25.5" customHeight="1" x14ac:dyDescent="0.2">
      <c r="A54" s="39" t="str">
        <f t="shared" si="0"/>
        <v/>
      </c>
      <c r="B54" s="43"/>
      <c r="C54" s="44"/>
      <c r="D54" s="72" t="str">
        <f t="shared" si="1"/>
        <v/>
      </c>
      <c r="E54" s="45"/>
      <c r="F54" s="43"/>
      <c r="H54" s="68" t="str">
        <f t="shared" si="2"/>
        <v/>
      </c>
      <c r="I54" s="68" t="str">
        <f t="shared" si="3"/>
        <v/>
      </c>
      <c r="J54" s="69" t="str">
        <f t="shared" si="4"/>
        <v/>
      </c>
    </row>
    <row r="55" spans="1:10" ht="25.5" customHeight="1" x14ac:dyDescent="0.2">
      <c r="A55" s="39" t="str">
        <f t="shared" si="0"/>
        <v/>
      </c>
      <c r="B55" s="43"/>
      <c r="C55" s="44"/>
      <c r="D55" s="72" t="str">
        <f t="shared" si="1"/>
        <v/>
      </c>
      <c r="E55" s="45"/>
      <c r="F55" s="43"/>
      <c r="G55" s="34" t="str">
        <f>IF(COUNTBLANK($B$31:$B$55)=25,"",ROW())</f>
        <v/>
      </c>
      <c r="H55" s="68" t="str">
        <f t="shared" si="2"/>
        <v/>
      </c>
      <c r="I55" s="68" t="str">
        <f t="shared" si="3"/>
        <v/>
      </c>
      <c r="J55" s="69" t="str">
        <f t="shared" si="4"/>
        <v/>
      </c>
    </row>
    <row r="56" spans="1:10" ht="25.5" customHeight="1" x14ac:dyDescent="0.2">
      <c r="A56" s="39" t="str">
        <f t="shared" si="0"/>
        <v/>
      </c>
      <c r="B56" s="43"/>
      <c r="C56" s="44"/>
      <c r="D56" s="72" t="str">
        <f t="shared" si="1"/>
        <v/>
      </c>
      <c r="E56" s="45"/>
      <c r="F56" s="43"/>
      <c r="H56" s="68" t="str">
        <f t="shared" si="2"/>
        <v/>
      </c>
      <c r="I56" s="68" t="str">
        <f t="shared" si="3"/>
        <v/>
      </c>
      <c r="J56" s="69" t="str">
        <f t="shared" si="4"/>
        <v/>
      </c>
    </row>
    <row r="57" spans="1:10" ht="25.5" customHeight="1" x14ac:dyDescent="0.2">
      <c r="A57" s="39" t="str">
        <f t="shared" si="0"/>
        <v/>
      </c>
      <c r="B57" s="43"/>
      <c r="C57" s="44"/>
      <c r="D57" s="72" t="str">
        <f t="shared" si="1"/>
        <v/>
      </c>
      <c r="E57" s="45"/>
      <c r="F57" s="43"/>
      <c r="H57" s="68" t="str">
        <f t="shared" si="2"/>
        <v/>
      </c>
      <c r="I57" s="68" t="str">
        <f t="shared" si="3"/>
        <v/>
      </c>
      <c r="J57" s="69" t="str">
        <f t="shared" si="4"/>
        <v/>
      </c>
    </row>
    <row r="58" spans="1:10" ht="25.5" customHeight="1" x14ac:dyDescent="0.2">
      <c r="A58" s="39" t="str">
        <f t="shared" si="0"/>
        <v/>
      </c>
      <c r="B58" s="43"/>
      <c r="C58" s="44"/>
      <c r="D58" s="72" t="str">
        <f t="shared" si="1"/>
        <v/>
      </c>
      <c r="E58" s="45"/>
      <c r="F58" s="43"/>
      <c r="H58" s="68" t="str">
        <f t="shared" si="2"/>
        <v/>
      </c>
      <c r="I58" s="68" t="str">
        <f t="shared" si="3"/>
        <v/>
      </c>
      <c r="J58" s="69" t="str">
        <f t="shared" si="4"/>
        <v/>
      </c>
    </row>
    <row r="59" spans="1:10" ht="25.5" customHeight="1" x14ac:dyDescent="0.2">
      <c r="A59" s="39" t="str">
        <f t="shared" si="0"/>
        <v/>
      </c>
      <c r="B59" s="43"/>
      <c r="C59" s="44"/>
      <c r="D59" s="72" t="str">
        <f t="shared" si="1"/>
        <v/>
      </c>
      <c r="E59" s="45"/>
      <c r="F59" s="43"/>
      <c r="H59" s="68" t="str">
        <f t="shared" si="2"/>
        <v/>
      </c>
      <c r="I59" s="68" t="str">
        <f t="shared" si="3"/>
        <v/>
      </c>
      <c r="J59" s="69" t="str">
        <f t="shared" si="4"/>
        <v/>
      </c>
    </row>
    <row r="60" spans="1:10" ht="25.5" customHeight="1" x14ac:dyDescent="0.2">
      <c r="A60" s="39" t="str">
        <f t="shared" si="0"/>
        <v/>
      </c>
      <c r="B60" s="43"/>
      <c r="C60" s="44"/>
      <c r="D60" s="72" t="str">
        <f t="shared" si="1"/>
        <v/>
      </c>
      <c r="E60" s="45"/>
      <c r="F60" s="43"/>
      <c r="H60" s="68" t="str">
        <f t="shared" si="2"/>
        <v/>
      </c>
      <c r="I60" s="68" t="str">
        <f t="shared" si="3"/>
        <v/>
      </c>
      <c r="J60" s="69" t="str">
        <f t="shared" si="4"/>
        <v/>
      </c>
    </row>
    <row r="61" spans="1:10" ht="25.5" customHeight="1" x14ac:dyDescent="0.2">
      <c r="A61" s="39" t="str">
        <f t="shared" si="0"/>
        <v/>
      </c>
      <c r="B61" s="43"/>
      <c r="C61" s="44"/>
      <c r="D61" s="72" t="str">
        <f t="shared" si="1"/>
        <v/>
      </c>
      <c r="E61" s="45"/>
      <c r="F61" s="43"/>
      <c r="H61" s="68" t="str">
        <f t="shared" si="2"/>
        <v/>
      </c>
      <c r="I61" s="68" t="str">
        <f t="shared" si="3"/>
        <v/>
      </c>
      <c r="J61" s="69" t="str">
        <f t="shared" si="4"/>
        <v/>
      </c>
    </row>
    <row r="62" spans="1:10" ht="25.5" customHeight="1" x14ac:dyDescent="0.2">
      <c r="A62" s="39" t="str">
        <f t="shared" si="0"/>
        <v/>
      </c>
      <c r="B62" s="43"/>
      <c r="C62" s="44"/>
      <c r="D62" s="72" t="str">
        <f t="shared" si="1"/>
        <v/>
      </c>
      <c r="E62" s="45"/>
      <c r="F62" s="43"/>
      <c r="H62" s="68" t="str">
        <f t="shared" si="2"/>
        <v/>
      </c>
      <c r="I62" s="68" t="str">
        <f t="shared" si="3"/>
        <v/>
      </c>
      <c r="J62" s="69" t="str">
        <f t="shared" si="4"/>
        <v/>
      </c>
    </row>
    <row r="63" spans="1:10" ht="25.5" customHeight="1" x14ac:dyDescent="0.2">
      <c r="A63" s="39" t="str">
        <f t="shared" si="0"/>
        <v/>
      </c>
      <c r="B63" s="43"/>
      <c r="C63" s="44"/>
      <c r="D63" s="72" t="str">
        <f t="shared" si="1"/>
        <v/>
      </c>
      <c r="E63" s="45"/>
      <c r="F63" s="43"/>
      <c r="H63" s="68" t="str">
        <f t="shared" si="2"/>
        <v/>
      </c>
      <c r="I63" s="68" t="str">
        <f t="shared" si="3"/>
        <v/>
      </c>
      <c r="J63" s="69" t="str">
        <f t="shared" si="4"/>
        <v/>
      </c>
    </row>
    <row r="64" spans="1:10" ht="25.5" customHeight="1" x14ac:dyDescent="0.2">
      <c r="A64" s="39" t="str">
        <f t="shared" si="0"/>
        <v/>
      </c>
      <c r="B64" s="43"/>
      <c r="C64" s="44"/>
      <c r="D64" s="72" t="str">
        <f t="shared" si="1"/>
        <v/>
      </c>
      <c r="E64" s="45"/>
      <c r="F64" s="43"/>
      <c r="H64" s="68" t="str">
        <f t="shared" si="2"/>
        <v/>
      </c>
      <c r="I64" s="68" t="str">
        <f t="shared" si="3"/>
        <v/>
      </c>
      <c r="J64" s="69" t="str">
        <f t="shared" si="4"/>
        <v/>
      </c>
    </row>
    <row r="65" spans="1:10" ht="25.5" customHeight="1" x14ac:dyDescent="0.2">
      <c r="A65" s="39" t="str">
        <f t="shared" si="0"/>
        <v/>
      </c>
      <c r="B65" s="43"/>
      <c r="C65" s="44"/>
      <c r="D65" s="72" t="str">
        <f t="shared" si="1"/>
        <v/>
      </c>
      <c r="E65" s="45"/>
      <c r="F65" s="43"/>
      <c r="H65" s="68" t="str">
        <f t="shared" si="2"/>
        <v/>
      </c>
      <c r="I65" s="68" t="str">
        <f t="shared" si="3"/>
        <v/>
      </c>
      <c r="J65" s="69" t="str">
        <f t="shared" si="4"/>
        <v/>
      </c>
    </row>
    <row r="66" spans="1:10" ht="25.5" customHeight="1" x14ac:dyDescent="0.2">
      <c r="A66" s="39" t="str">
        <f t="shared" si="0"/>
        <v/>
      </c>
      <c r="B66" s="43"/>
      <c r="C66" s="44"/>
      <c r="D66" s="72" t="str">
        <f t="shared" si="1"/>
        <v/>
      </c>
      <c r="E66" s="45"/>
      <c r="F66" s="43"/>
      <c r="H66" s="68" t="str">
        <f t="shared" si="2"/>
        <v/>
      </c>
      <c r="I66" s="68" t="str">
        <f t="shared" si="3"/>
        <v/>
      </c>
      <c r="J66" s="69" t="str">
        <f t="shared" si="4"/>
        <v/>
      </c>
    </row>
    <row r="67" spans="1:10" ht="25.5" customHeight="1" x14ac:dyDescent="0.2">
      <c r="A67" s="39" t="str">
        <f t="shared" si="0"/>
        <v/>
      </c>
      <c r="B67" s="43"/>
      <c r="C67" s="44"/>
      <c r="D67" s="72" t="str">
        <f t="shared" si="1"/>
        <v/>
      </c>
      <c r="E67" s="45"/>
      <c r="F67" s="43"/>
      <c r="H67" s="68" t="str">
        <f t="shared" si="2"/>
        <v/>
      </c>
      <c r="I67" s="68" t="str">
        <f t="shared" si="3"/>
        <v/>
      </c>
      <c r="J67" s="69" t="str">
        <f t="shared" si="4"/>
        <v/>
      </c>
    </row>
    <row r="68" spans="1:10" ht="25.5" customHeight="1" x14ac:dyDescent="0.2">
      <c r="A68" s="39" t="str">
        <f t="shared" si="0"/>
        <v/>
      </c>
      <c r="B68" s="43"/>
      <c r="C68" s="44"/>
      <c r="D68" s="72" t="str">
        <f t="shared" si="1"/>
        <v/>
      </c>
      <c r="E68" s="45"/>
      <c r="F68" s="43"/>
      <c r="H68" s="68" t="str">
        <f t="shared" si="2"/>
        <v/>
      </c>
      <c r="I68" s="68" t="str">
        <f t="shared" si="3"/>
        <v/>
      </c>
      <c r="J68" s="69" t="str">
        <f t="shared" si="4"/>
        <v/>
      </c>
    </row>
    <row r="69" spans="1:10" ht="25.5" customHeight="1" x14ac:dyDescent="0.2">
      <c r="A69" s="39" t="str">
        <f t="shared" si="0"/>
        <v/>
      </c>
      <c r="B69" s="43"/>
      <c r="C69" s="44"/>
      <c r="D69" s="72" t="str">
        <f t="shared" si="1"/>
        <v/>
      </c>
      <c r="E69" s="45"/>
      <c r="F69" s="43"/>
      <c r="H69" s="68" t="str">
        <f t="shared" si="2"/>
        <v/>
      </c>
      <c r="I69" s="68" t="str">
        <f t="shared" si="3"/>
        <v/>
      </c>
      <c r="J69" s="69" t="str">
        <f t="shared" si="4"/>
        <v/>
      </c>
    </row>
    <row r="70" spans="1:10" ht="25.5" customHeight="1" x14ac:dyDescent="0.2">
      <c r="A70" s="39" t="str">
        <f t="shared" si="0"/>
        <v/>
      </c>
      <c r="B70" s="43"/>
      <c r="C70" s="44"/>
      <c r="D70" s="72" t="str">
        <f t="shared" si="1"/>
        <v/>
      </c>
      <c r="E70" s="45"/>
      <c r="F70" s="43"/>
      <c r="H70" s="68" t="str">
        <f t="shared" si="2"/>
        <v/>
      </c>
      <c r="I70" s="68" t="str">
        <f t="shared" si="3"/>
        <v/>
      </c>
      <c r="J70" s="69" t="str">
        <f t="shared" si="4"/>
        <v/>
      </c>
    </row>
    <row r="71" spans="1:10" ht="25.5" customHeight="1" x14ac:dyDescent="0.2">
      <c r="A71" s="39" t="str">
        <f t="shared" ref="A71:A105" si="5">IF($B71="","",ROW()-5)</f>
        <v/>
      </c>
      <c r="B71" s="43"/>
      <c r="C71" s="44"/>
      <c r="D71" s="72" t="str">
        <f t="shared" ref="D71:D105" si="6">IF(OR($C71="",$H$3=""),"",DATEDIF($C71,$H$3,"Y"))</f>
        <v/>
      </c>
      <c r="E71" s="45"/>
      <c r="F71" s="43"/>
      <c r="H71" s="68" t="str">
        <f t="shared" ref="H71:H105" si="7">IF($E71="","",IF(MID($E71,FIND("市",$E71)-2,3)="小松市",1,2))</f>
        <v/>
      </c>
      <c r="I71" s="68" t="str">
        <f t="shared" ref="I71:I105" si="8">IF($F71="","",IF(MID($F71,FIND("市",$F71)-2,3)="小松市",1,2))</f>
        <v/>
      </c>
      <c r="J71" s="69" t="str">
        <f t="shared" ref="J71:J105" si="9">IF($H71=2,"← 小松市在住ではありません。住所(勤務先・通学先)を入力してください。","")</f>
        <v/>
      </c>
    </row>
    <row r="72" spans="1:10" ht="25.5" customHeight="1" x14ac:dyDescent="0.2">
      <c r="A72" s="39" t="str">
        <f t="shared" si="5"/>
        <v/>
      </c>
      <c r="B72" s="43"/>
      <c r="C72" s="44"/>
      <c r="D72" s="72" t="str">
        <f t="shared" si="6"/>
        <v/>
      </c>
      <c r="E72" s="45"/>
      <c r="F72" s="43"/>
      <c r="H72" s="68" t="str">
        <f t="shared" si="7"/>
        <v/>
      </c>
      <c r="I72" s="68" t="str">
        <f t="shared" si="8"/>
        <v/>
      </c>
      <c r="J72" s="69" t="str">
        <f t="shared" si="9"/>
        <v/>
      </c>
    </row>
    <row r="73" spans="1:10" ht="25.5" customHeight="1" x14ac:dyDescent="0.2">
      <c r="A73" s="39" t="str">
        <f t="shared" si="5"/>
        <v/>
      </c>
      <c r="B73" s="43"/>
      <c r="C73" s="44"/>
      <c r="D73" s="72" t="str">
        <f t="shared" si="6"/>
        <v/>
      </c>
      <c r="E73" s="45"/>
      <c r="F73" s="43"/>
      <c r="H73" s="68" t="str">
        <f t="shared" si="7"/>
        <v/>
      </c>
      <c r="I73" s="68" t="str">
        <f t="shared" si="8"/>
        <v/>
      </c>
      <c r="J73" s="69" t="str">
        <f t="shared" si="9"/>
        <v/>
      </c>
    </row>
    <row r="74" spans="1:10" ht="25.5" customHeight="1" x14ac:dyDescent="0.2">
      <c r="A74" s="39" t="str">
        <f t="shared" si="5"/>
        <v/>
      </c>
      <c r="B74" s="43"/>
      <c r="C74" s="44"/>
      <c r="D74" s="72" t="str">
        <f t="shared" si="6"/>
        <v/>
      </c>
      <c r="E74" s="45"/>
      <c r="F74" s="43"/>
      <c r="H74" s="68" t="str">
        <f t="shared" si="7"/>
        <v/>
      </c>
      <c r="I74" s="68" t="str">
        <f t="shared" si="8"/>
        <v/>
      </c>
      <c r="J74" s="69" t="str">
        <f t="shared" si="9"/>
        <v/>
      </c>
    </row>
    <row r="75" spans="1:10" ht="25.5" customHeight="1" x14ac:dyDescent="0.2">
      <c r="A75" s="39" t="str">
        <f t="shared" si="5"/>
        <v/>
      </c>
      <c r="B75" s="43"/>
      <c r="C75" s="44"/>
      <c r="D75" s="72" t="str">
        <f t="shared" si="6"/>
        <v/>
      </c>
      <c r="E75" s="45"/>
      <c r="F75" s="43"/>
      <c r="H75" s="68" t="str">
        <f t="shared" si="7"/>
        <v/>
      </c>
      <c r="I75" s="68" t="str">
        <f t="shared" si="8"/>
        <v/>
      </c>
      <c r="J75" s="69" t="str">
        <f t="shared" si="9"/>
        <v/>
      </c>
    </row>
    <row r="76" spans="1:10" ht="25.5" customHeight="1" x14ac:dyDescent="0.2">
      <c r="A76" s="39" t="str">
        <f t="shared" si="5"/>
        <v/>
      </c>
      <c r="B76" s="43"/>
      <c r="C76" s="44"/>
      <c r="D76" s="72" t="str">
        <f t="shared" si="6"/>
        <v/>
      </c>
      <c r="E76" s="45"/>
      <c r="F76" s="43"/>
      <c r="H76" s="68" t="str">
        <f t="shared" si="7"/>
        <v/>
      </c>
      <c r="I76" s="68" t="str">
        <f t="shared" si="8"/>
        <v/>
      </c>
      <c r="J76" s="69" t="str">
        <f t="shared" si="9"/>
        <v/>
      </c>
    </row>
    <row r="77" spans="1:10" ht="25.5" customHeight="1" x14ac:dyDescent="0.2">
      <c r="A77" s="39" t="str">
        <f t="shared" si="5"/>
        <v/>
      </c>
      <c r="B77" s="43"/>
      <c r="C77" s="44"/>
      <c r="D77" s="72" t="str">
        <f t="shared" si="6"/>
        <v/>
      </c>
      <c r="E77" s="45"/>
      <c r="F77" s="43"/>
      <c r="H77" s="68" t="str">
        <f t="shared" si="7"/>
        <v/>
      </c>
      <c r="I77" s="68" t="str">
        <f t="shared" si="8"/>
        <v/>
      </c>
      <c r="J77" s="69" t="str">
        <f t="shared" si="9"/>
        <v/>
      </c>
    </row>
    <row r="78" spans="1:10" ht="25.5" customHeight="1" x14ac:dyDescent="0.2">
      <c r="A78" s="39" t="str">
        <f t="shared" si="5"/>
        <v/>
      </c>
      <c r="B78" s="43"/>
      <c r="C78" s="44"/>
      <c r="D78" s="72" t="str">
        <f t="shared" si="6"/>
        <v/>
      </c>
      <c r="E78" s="45"/>
      <c r="F78" s="43"/>
      <c r="H78" s="68" t="str">
        <f t="shared" si="7"/>
        <v/>
      </c>
      <c r="I78" s="68" t="str">
        <f t="shared" si="8"/>
        <v/>
      </c>
      <c r="J78" s="69" t="str">
        <f t="shared" si="9"/>
        <v/>
      </c>
    </row>
    <row r="79" spans="1:10" ht="25.5" customHeight="1" x14ac:dyDescent="0.2">
      <c r="A79" s="39" t="str">
        <f t="shared" si="5"/>
        <v/>
      </c>
      <c r="B79" s="43"/>
      <c r="C79" s="44"/>
      <c r="D79" s="72" t="str">
        <f t="shared" si="6"/>
        <v/>
      </c>
      <c r="E79" s="45"/>
      <c r="F79" s="43"/>
      <c r="H79" s="68" t="str">
        <f t="shared" si="7"/>
        <v/>
      </c>
      <c r="I79" s="68" t="str">
        <f t="shared" si="8"/>
        <v/>
      </c>
      <c r="J79" s="69" t="str">
        <f t="shared" si="9"/>
        <v/>
      </c>
    </row>
    <row r="80" spans="1:10" ht="25.5" customHeight="1" x14ac:dyDescent="0.2">
      <c r="A80" s="39" t="str">
        <f t="shared" si="5"/>
        <v/>
      </c>
      <c r="B80" s="43"/>
      <c r="C80" s="44"/>
      <c r="D80" s="72" t="str">
        <f t="shared" si="6"/>
        <v/>
      </c>
      <c r="E80" s="45"/>
      <c r="F80" s="43"/>
      <c r="G80" s="34" t="str">
        <f>IF(COUNTBLANK($B$56:$B$80)=25,"",ROW())</f>
        <v/>
      </c>
      <c r="H80" s="68" t="str">
        <f t="shared" si="7"/>
        <v/>
      </c>
      <c r="I80" s="68" t="str">
        <f t="shared" si="8"/>
        <v/>
      </c>
      <c r="J80" s="69" t="str">
        <f t="shared" si="9"/>
        <v/>
      </c>
    </row>
    <row r="81" spans="1:10" ht="25.5" customHeight="1" x14ac:dyDescent="0.2">
      <c r="A81" s="39" t="str">
        <f t="shared" si="5"/>
        <v/>
      </c>
      <c r="B81" s="43"/>
      <c r="C81" s="44"/>
      <c r="D81" s="72" t="str">
        <f t="shared" si="6"/>
        <v/>
      </c>
      <c r="E81" s="45"/>
      <c r="F81" s="43"/>
      <c r="H81" s="68" t="str">
        <f t="shared" si="7"/>
        <v/>
      </c>
      <c r="I81" s="68" t="str">
        <f t="shared" si="8"/>
        <v/>
      </c>
      <c r="J81" s="69" t="str">
        <f t="shared" si="9"/>
        <v/>
      </c>
    </row>
    <row r="82" spans="1:10" ht="25.5" customHeight="1" x14ac:dyDescent="0.2">
      <c r="A82" s="39" t="str">
        <f t="shared" si="5"/>
        <v/>
      </c>
      <c r="B82" s="43"/>
      <c r="C82" s="44"/>
      <c r="D82" s="72" t="str">
        <f t="shared" si="6"/>
        <v/>
      </c>
      <c r="E82" s="45"/>
      <c r="F82" s="43"/>
      <c r="H82" s="68" t="str">
        <f t="shared" si="7"/>
        <v/>
      </c>
      <c r="I82" s="68" t="str">
        <f t="shared" si="8"/>
        <v/>
      </c>
      <c r="J82" s="69" t="str">
        <f t="shared" si="9"/>
        <v/>
      </c>
    </row>
    <row r="83" spans="1:10" ht="25.5" customHeight="1" x14ac:dyDescent="0.2">
      <c r="A83" s="39" t="str">
        <f t="shared" si="5"/>
        <v/>
      </c>
      <c r="B83" s="43"/>
      <c r="C83" s="44"/>
      <c r="D83" s="72" t="str">
        <f t="shared" si="6"/>
        <v/>
      </c>
      <c r="E83" s="45"/>
      <c r="F83" s="43"/>
      <c r="H83" s="68" t="str">
        <f t="shared" si="7"/>
        <v/>
      </c>
      <c r="I83" s="68" t="str">
        <f t="shared" si="8"/>
        <v/>
      </c>
      <c r="J83" s="69" t="str">
        <f t="shared" si="9"/>
        <v/>
      </c>
    </row>
    <row r="84" spans="1:10" ht="25.5" customHeight="1" x14ac:dyDescent="0.2">
      <c r="A84" s="39" t="str">
        <f t="shared" si="5"/>
        <v/>
      </c>
      <c r="B84" s="43"/>
      <c r="C84" s="44"/>
      <c r="D84" s="72" t="str">
        <f t="shared" si="6"/>
        <v/>
      </c>
      <c r="E84" s="45"/>
      <c r="F84" s="43"/>
      <c r="H84" s="68" t="str">
        <f t="shared" si="7"/>
        <v/>
      </c>
      <c r="I84" s="68" t="str">
        <f t="shared" si="8"/>
        <v/>
      </c>
      <c r="J84" s="69" t="str">
        <f t="shared" si="9"/>
        <v/>
      </c>
    </row>
    <row r="85" spans="1:10" ht="25.5" customHeight="1" x14ac:dyDescent="0.2">
      <c r="A85" s="39" t="str">
        <f t="shared" si="5"/>
        <v/>
      </c>
      <c r="B85" s="43"/>
      <c r="C85" s="44"/>
      <c r="D85" s="72" t="str">
        <f t="shared" si="6"/>
        <v/>
      </c>
      <c r="E85" s="45"/>
      <c r="F85" s="43"/>
      <c r="H85" s="68" t="str">
        <f t="shared" si="7"/>
        <v/>
      </c>
      <c r="I85" s="68" t="str">
        <f t="shared" si="8"/>
        <v/>
      </c>
      <c r="J85" s="69" t="str">
        <f t="shared" si="9"/>
        <v/>
      </c>
    </row>
    <row r="86" spans="1:10" ht="25.5" customHeight="1" x14ac:dyDescent="0.2">
      <c r="A86" s="39" t="str">
        <f t="shared" si="5"/>
        <v/>
      </c>
      <c r="B86" s="43"/>
      <c r="C86" s="44"/>
      <c r="D86" s="72" t="str">
        <f t="shared" si="6"/>
        <v/>
      </c>
      <c r="E86" s="45"/>
      <c r="F86" s="43"/>
      <c r="H86" s="68" t="str">
        <f t="shared" si="7"/>
        <v/>
      </c>
      <c r="I86" s="68" t="str">
        <f t="shared" si="8"/>
        <v/>
      </c>
      <c r="J86" s="69" t="str">
        <f t="shared" si="9"/>
        <v/>
      </c>
    </row>
    <row r="87" spans="1:10" ht="25.5" customHeight="1" x14ac:dyDescent="0.2">
      <c r="A87" s="39" t="str">
        <f t="shared" si="5"/>
        <v/>
      </c>
      <c r="B87" s="43"/>
      <c r="C87" s="44"/>
      <c r="D87" s="72" t="str">
        <f t="shared" si="6"/>
        <v/>
      </c>
      <c r="E87" s="45"/>
      <c r="F87" s="43"/>
      <c r="H87" s="68" t="str">
        <f t="shared" si="7"/>
        <v/>
      </c>
      <c r="I87" s="68" t="str">
        <f t="shared" si="8"/>
        <v/>
      </c>
      <c r="J87" s="69" t="str">
        <f t="shared" si="9"/>
        <v/>
      </c>
    </row>
    <row r="88" spans="1:10" ht="25.5" customHeight="1" x14ac:dyDescent="0.2">
      <c r="A88" s="39" t="str">
        <f t="shared" si="5"/>
        <v/>
      </c>
      <c r="B88" s="43"/>
      <c r="C88" s="44"/>
      <c r="D88" s="72" t="str">
        <f t="shared" si="6"/>
        <v/>
      </c>
      <c r="E88" s="45"/>
      <c r="F88" s="43"/>
      <c r="H88" s="68" t="str">
        <f t="shared" si="7"/>
        <v/>
      </c>
      <c r="I88" s="68" t="str">
        <f t="shared" si="8"/>
        <v/>
      </c>
      <c r="J88" s="69" t="str">
        <f t="shared" si="9"/>
        <v/>
      </c>
    </row>
    <row r="89" spans="1:10" ht="25.5" customHeight="1" x14ac:dyDescent="0.2">
      <c r="A89" s="39" t="str">
        <f t="shared" si="5"/>
        <v/>
      </c>
      <c r="B89" s="43"/>
      <c r="C89" s="44"/>
      <c r="D89" s="72" t="str">
        <f t="shared" si="6"/>
        <v/>
      </c>
      <c r="E89" s="45"/>
      <c r="F89" s="43"/>
      <c r="H89" s="68" t="str">
        <f t="shared" si="7"/>
        <v/>
      </c>
      <c r="I89" s="68" t="str">
        <f t="shared" si="8"/>
        <v/>
      </c>
      <c r="J89" s="69" t="str">
        <f t="shared" si="9"/>
        <v/>
      </c>
    </row>
    <row r="90" spans="1:10" ht="25.5" customHeight="1" x14ac:dyDescent="0.2">
      <c r="A90" s="39" t="str">
        <f t="shared" si="5"/>
        <v/>
      </c>
      <c r="B90" s="43"/>
      <c r="C90" s="44"/>
      <c r="D90" s="72" t="str">
        <f t="shared" si="6"/>
        <v/>
      </c>
      <c r="E90" s="45"/>
      <c r="F90" s="43"/>
      <c r="H90" s="68" t="str">
        <f t="shared" si="7"/>
        <v/>
      </c>
      <c r="I90" s="68" t="str">
        <f t="shared" si="8"/>
        <v/>
      </c>
      <c r="J90" s="69" t="str">
        <f t="shared" si="9"/>
        <v/>
      </c>
    </row>
    <row r="91" spans="1:10" ht="25.5" customHeight="1" x14ac:dyDescent="0.2">
      <c r="A91" s="39" t="str">
        <f t="shared" si="5"/>
        <v/>
      </c>
      <c r="B91" s="43"/>
      <c r="C91" s="44"/>
      <c r="D91" s="72" t="str">
        <f t="shared" si="6"/>
        <v/>
      </c>
      <c r="E91" s="45"/>
      <c r="F91" s="43"/>
      <c r="H91" s="68" t="str">
        <f t="shared" si="7"/>
        <v/>
      </c>
      <c r="I91" s="68" t="str">
        <f t="shared" si="8"/>
        <v/>
      </c>
      <c r="J91" s="69" t="str">
        <f t="shared" si="9"/>
        <v/>
      </c>
    </row>
    <row r="92" spans="1:10" ht="25.5" customHeight="1" x14ac:dyDescent="0.2">
      <c r="A92" s="39" t="str">
        <f t="shared" si="5"/>
        <v/>
      </c>
      <c r="B92" s="43"/>
      <c r="C92" s="44"/>
      <c r="D92" s="72" t="str">
        <f t="shared" si="6"/>
        <v/>
      </c>
      <c r="E92" s="45"/>
      <c r="F92" s="43"/>
      <c r="H92" s="68" t="str">
        <f t="shared" si="7"/>
        <v/>
      </c>
      <c r="I92" s="68" t="str">
        <f t="shared" si="8"/>
        <v/>
      </c>
      <c r="J92" s="69" t="str">
        <f t="shared" si="9"/>
        <v/>
      </c>
    </row>
    <row r="93" spans="1:10" ht="25.5" customHeight="1" x14ac:dyDescent="0.2">
      <c r="A93" s="39" t="str">
        <f t="shared" si="5"/>
        <v/>
      </c>
      <c r="B93" s="43"/>
      <c r="C93" s="44"/>
      <c r="D93" s="72" t="str">
        <f t="shared" si="6"/>
        <v/>
      </c>
      <c r="E93" s="45"/>
      <c r="F93" s="43"/>
      <c r="H93" s="68" t="str">
        <f t="shared" si="7"/>
        <v/>
      </c>
      <c r="I93" s="68" t="str">
        <f t="shared" si="8"/>
        <v/>
      </c>
      <c r="J93" s="69" t="str">
        <f t="shared" si="9"/>
        <v/>
      </c>
    </row>
    <row r="94" spans="1:10" ht="25.5" customHeight="1" x14ac:dyDescent="0.2">
      <c r="A94" s="39" t="str">
        <f t="shared" si="5"/>
        <v/>
      </c>
      <c r="B94" s="43"/>
      <c r="C94" s="44"/>
      <c r="D94" s="72" t="str">
        <f t="shared" si="6"/>
        <v/>
      </c>
      <c r="E94" s="45"/>
      <c r="F94" s="43"/>
      <c r="H94" s="68" t="str">
        <f t="shared" si="7"/>
        <v/>
      </c>
      <c r="I94" s="68" t="str">
        <f t="shared" si="8"/>
        <v/>
      </c>
      <c r="J94" s="69" t="str">
        <f t="shared" si="9"/>
        <v/>
      </c>
    </row>
    <row r="95" spans="1:10" ht="25.5" customHeight="1" x14ac:dyDescent="0.2">
      <c r="A95" s="39" t="str">
        <f t="shared" si="5"/>
        <v/>
      </c>
      <c r="B95" s="43"/>
      <c r="C95" s="44"/>
      <c r="D95" s="72" t="str">
        <f t="shared" si="6"/>
        <v/>
      </c>
      <c r="E95" s="45"/>
      <c r="F95" s="43"/>
      <c r="H95" s="68" t="str">
        <f t="shared" si="7"/>
        <v/>
      </c>
      <c r="I95" s="68" t="str">
        <f t="shared" si="8"/>
        <v/>
      </c>
      <c r="J95" s="69" t="str">
        <f t="shared" si="9"/>
        <v/>
      </c>
    </row>
    <row r="96" spans="1:10" ht="25.5" customHeight="1" x14ac:dyDescent="0.2">
      <c r="A96" s="39" t="str">
        <f t="shared" si="5"/>
        <v/>
      </c>
      <c r="B96" s="43"/>
      <c r="C96" s="44"/>
      <c r="D96" s="72" t="str">
        <f t="shared" si="6"/>
        <v/>
      </c>
      <c r="E96" s="45"/>
      <c r="F96" s="43"/>
      <c r="H96" s="68" t="str">
        <f t="shared" si="7"/>
        <v/>
      </c>
      <c r="I96" s="68" t="str">
        <f t="shared" si="8"/>
        <v/>
      </c>
      <c r="J96" s="69" t="str">
        <f t="shared" si="9"/>
        <v/>
      </c>
    </row>
    <row r="97" spans="1:10" ht="25.5" customHeight="1" x14ac:dyDescent="0.2">
      <c r="A97" s="39" t="str">
        <f t="shared" si="5"/>
        <v/>
      </c>
      <c r="B97" s="43"/>
      <c r="C97" s="44"/>
      <c r="D97" s="72" t="str">
        <f t="shared" si="6"/>
        <v/>
      </c>
      <c r="E97" s="45"/>
      <c r="F97" s="43"/>
      <c r="H97" s="68" t="str">
        <f t="shared" si="7"/>
        <v/>
      </c>
      <c r="I97" s="68" t="str">
        <f t="shared" si="8"/>
        <v/>
      </c>
      <c r="J97" s="69" t="str">
        <f t="shared" si="9"/>
        <v/>
      </c>
    </row>
    <row r="98" spans="1:10" ht="25.5" customHeight="1" x14ac:dyDescent="0.2">
      <c r="A98" s="39" t="str">
        <f t="shared" si="5"/>
        <v/>
      </c>
      <c r="B98" s="43"/>
      <c r="C98" s="44"/>
      <c r="D98" s="72" t="str">
        <f t="shared" si="6"/>
        <v/>
      </c>
      <c r="E98" s="45"/>
      <c r="F98" s="43"/>
      <c r="H98" s="68" t="str">
        <f t="shared" si="7"/>
        <v/>
      </c>
      <c r="I98" s="68" t="str">
        <f t="shared" si="8"/>
        <v/>
      </c>
      <c r="J98" s="69" t="str">
        <f t="shared" si="9"/>
        <v/>
      </c>
    </row>
    <row r="99" spans="1:10" ht="25.5" customHeight="1" x14ac:dyDescent="0.2">
      <c r="A99" s="39" t="str">
        <f t="shared" si="5"/>
        <v/>
      </c>
      <c r="B99" s="43"/>
      <c r="C99" s="44"/>
      <c r="D99" s="72" t="str">
        <f t="shared" si="6"/>
        <v/>
      </c>
      <c r="E99" s="45"/>
      <c r="F99" s="43"/>
      <c r="H99" s="68" t="str">
        <f t="shared" si="7"/>
        <v/>
      </c>
      <c r="I99" s="68" t="str">
        <f t="shared" si="8"/>
        <v/>
      </c>
      <c r="J99" s="69" t="str">
        <f t="shared" si="9"/>
        <v/>
      </c>
    </row>
    <row r="100" spans="1:10" ht="25.5" customHeight="1" x14ac:dyDescent="0.2">
      <c r="A100" s="39" t="str">
        <f t="shared" si="5"/>
        <v/>
      </c>
      <c r="B100" s="43"/>
      <c r="C100" s="44"/>
      <c r="D100" s="72" t="str">
        <f t="shared" si="6"/>
        <v/>
      </c>
      <c r="E100" s="45"/>
      <c r="F100" s="43"/>
      <c r="H100" s="68" t="str">
        <f t="shared" si="7"/>
        <v/>
      </c>
      <c r="I100" s="68" t="str">
        <f t="shared" si="8"/>
        <v/>
      </c>
      <c r="J100" s="69" t="str">
        <f t="shared" si="9"/>
        <v/>
      </c>
    </row>
    <row r="101" spans="1:10" ht="25.5" customHeight="1" x14ac:dyDescent="0.2">
      <c r="A101" s="39" t="str">
        <f t="shared" si="5"/>
        <v/>
      </c>
      <c r="B101" s="43"/>
      <c r="C101" s="44"/>
      <c r="D101" s="72" t="str">
        <f t="shared" si="6"/>
        <v/>
      </c>
      <c r="E101" s="45"/>
      <c r="F101" s="43"/>
      <c r="H101" s="68" t="str">
        <f t="shared" si="7"/>
        <v/>
      </c>
      <c r="I101" s="68" t="str">
        <f t="shared" si="8"/>
        <v/>
      </c>
      <c r="J101" s="69" t="str">
        <f t="shared" si="9"/>
        <v/>
      </c>
    </row>
    <row r="102" spans="1:10" ht="25.5" customHeight="1" x14ac:dyDescent="0.2">
      <c r="A102" s="39" t="str">
        <f t="shared" si="5"/>
        <v/>
      </c>
      <c r="B102" s="43"/>
      <c r="C102" s="44"/>
      <c r="D102" s="72" t="str">
        <f t="shared" si="6"/>
        <v/>
      </c>
      <c r="E102" s="45"/>
      <c r="F102" s="43"/>
      <c r="H102" s="68" t="str">
        <f t="shared" si="7"/>
        <v/>
      </c>
      <c r="I102" s="68" t="str">
        <f t="shared" si="8"/>
        <v/>
      </c>
      <c r="J102" s="69" t="str">
        <f t="shared" si="9"/>
        <v/>
      </c>
    </row>
    <row r="103" spans="1:10" ht="25.5" customHeight="1" x14ac:dyDescent="0.2">
      <c r="A103" s="39" t="str">
        <f t="shared" si="5"/>
        <v/>
      </c>
      <c r="B103" s="43"/>
      <c r="C103" s="44"/>
      <c r="D103" s="72" t="str">
        <f t="shared" si="6"/>
        <v/>
      </c>
      <c r="E103" s="45"/>
      <c r="F103" s="43"/>
      <c r="H103" s="68" t="str">
        <f t="shared" si="7"/>
        <v/>
      </c>
      <c r="I103" s="68" t="str">
        <f t="shared" si="8"/>
        <v/>
      </c>
      <c r="J103" s="69" t="str">
        <f t="shared" si="9"/>
        <v/>
      </c>
    </row>
    <row r="104" spans="1:10" ht="25.5" customHeight="1" x14ac:dyDescent="0.2">
      <c r="A104" s="39" t="str">
        <f t="shared" si="5"/>
        <v/>
      </c>
      <c r="B104" s="43"/>
      <c r="C104" s="44"/>
      <c r="D104" s="72" t="str">
        <f t="shared" si="6"/>
        <v/>
      </c>
      <c r="E104" s="45"/>
      <c r="F104" s="43"/>
      <c r="H104" s="68" t="str">
        <f t="shared" si="7"/>
        <v/>
      </c>
      <c r="I104" s="68" t="str">
        <f t="shared" si="8"/>
        <v/>
      </c>
      <c r="J104" s="69" t="str">
        <f t="shared" si="9"/>
        <v/>
      </c>
    </row>
    <row r="105" spans="1:10" ht="25.5" customHeight="1" x14ac:dyDescent="0.2">
      <c r="A105" s="39" t="str">
        <f t="shared" si="5"/>
        <v/>
      </c>
      <c r="B105" s="43"/>
      <c r="C105" s="44"/>
      <c r="D105" s="72" t="str">
        <f t="shared" si="6"/>
        <v/>
      </c>
      <c r="E105" s="45"/>
      <c r="F105" s="43"/>
      <c r="G105" s="34" t="str">
        <f>IF(COUNTBLANK($B$81:$B$105)=25,"",ROW())</f>
        <v/>
      </c>
      <c r="H105" s="68" t="str">
        <f t="shared" si="7"/>
        <v/>
      </c>
      <c r="I105" s="68" t="str">
        <f t="shared" si="8"/>
        <v/>
      </c>
      <c r="J105" s="69" t="str">
        <f t="shared" si="9"/>
        <v/>
      </c>
    </row>
  </sheetData>
  <sheetProtection algorithmName="SHA-512" hashValue="64FYRhLRJzcXLAn7ciShJ8h2ZwYfRs2ELS13OClr1kzvRCyN4+Fic8wk+05bbtdvOmNU2vUjzpBOl6+t0StkNA==" saltValue="yHXlQUfXhi9wK3woCwPE5A==" spinCount="100000" sheet="1" objects="1" scenarios="1" formatCells="0" formatColumns="0" formatRows="0" insertColumns="0" insertRows="0" deleteColumns="0" deleteRows="0"/>
  <phoneticPr fontId="2"/>
  <conditionalFormatting sqref="B6:C105 E6:F105">
    <cfRule type="expression" dxfId="4" priority="5">
      <formula>B6=""</formula>
    </cfRule>
  </conditionalFormatting>
  <conditionalFormatting sqref="F6:F105">
    <cfRule type="expression" dxfId="3" priority="4">
      <formula>$H6&lt;&gt;2</formula>
    </cfRule>
    <cfRule type="expression" dxfId="2" priority="1">
      <formula>$T$3=1</formula>
    </cfRule>
  </conditionalFormatting>
  <conditionalFormatting sqref="B6:C105">
    <cfRule type="expression" dxfId="1" priority="3">
      <formula>$T$3=1</formula>
    </cfRule>
  </conditionalFormatting>
  <conditionalFormatting sqref="E6:E105">
    <cfRule type="expression" dxfId="0" priority="2">
      <formula>$T$3=1</formula>
    </cfRule>
  </conditionalFormatting>
  <dataValidations count="2">
    <dataValidation imeMode="hiragana" allowBlank="1" showInputMessage="1" showErrorMessage="1" sqref="B6:B105 E6:F105" xr:uid="{67528DE8-7B58-4332-B270-C2AB22FB5058}"/>
    <dataValidation imeMode="off" allowBlank="1" showInputMessage="1" showErrorMessage="1" sqref="C6:C105" xr:uid="{AD845535-2609-4A4A-9806-F4F304943062}"/>
  </dataValidations>
  <printOptions horizontalCentered="1"/>
  <pageMargins left="0.59055118110236227" right="0.39370078740157483" top="0.78740157480314965" bottom="0.78740157480314965" header="0.19685039370078741" footer="0.19685039370078741"/>
  <pageSetup paperSize="9" orientation="portrait" r:id="rId1"/>
  <headerFooter>
    <oddHeader>&amp;R&amp;"UD デジタル 教科書体 N-R,標準"&amp;11　年度</oddHeader>
    <oddFooter>&amp;L&amp;"UD デジタル 教科書体 N-R,標準"&amp;10　　・別紙で提出する場合は、この様式相当の項目があること。
　　・小松市情報公開条例に基づき、個人情報の安全確保に努め、提供された情報は、この事業においてのみ使用
　　　します。</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3D6B05-5AA7-486A-80B1-09FFFD1EC789}">
  <sheetPr codeName="Sheet5">
    <tabColor rgb="FF7030A0"/>
  </sheetPr>
  <dimension ref="A1"/>
  <sheetViews>
    <sheetView showGridLines="0" workbookViewId="0">
      <selection activeCell="CH25" sqref="CH25"/>
    </sheetView>
  </sheetViews>
  <sheetFormatPr defaultColWidth="1.625" defaultRowHeight="18.75" x14ac:dyDescent="0.4"/>
  <sheetData/>
  <sheetProtection algorithmName="SHA-512" hashValue="yxSpq1LdCrIECgmwiFWdZY/DTI4X3BL6Sy0AA75pijEeEQIr4DpUWfs7W1BDlkt5Qvcf1yJFmIe0mB9uRW7VcA==" saltValue="4ctwZD1WQN5MluEX6CohwA==" spinCount="100000" sheet="1" objects="1" scenarios="1"/>
  <phoneticPr fontId="2"/>
  <printOptions horizontalCentered="1"/>
  <pageMargins left="0.39370078740157483" right="0.39370078740157483" top="0.39370078740157483" bottom="0.39370078740157483" header="0.19685039370078741" footer="0.19685039370078741"/>
  <pageSetup paperSize="9"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53A43B-FB58-4274-AB75-8BCED75BDC3D}">
  <sheetPr codeName="Sheet6">
    <tabColor rgb="FF7030A0"/>
  </sheetPr>
  <dimension ref="A1"/>
  <sheetViews>
    <sheetView showGridLines="0" workbookViewId="0">
      <selection activeCell="CH25" sqref="CH25"/>
    </sheetView>
  </sheetViews>
  <sheetFormatPr defaultColWidth="1.625" defaultRowHeight="18.75" x14ac:dyDescent="0.4"/>
  <sheetData/>
  <sheetProtection algorithmName="SHA-512" hashValue="NQDcsN1KqsHgpW6tPSVgUQl0spLpkw4TywrTl1H+E68i9jBkieXhmNn/CBeHDAuJGHhISBO9TKvlBG2MGDDljg==" saltValue="MS7Z5N8+w4NYevAyJo0GbQ==" spinCount="100000" sheet="1" objects="1" scenarios="1"/>
  <phoneticPr fontId="2"/>
  <pageMargins left="0.39370078740157483" right="0.39370078740157483" top="0.39370078740157483" bottom="0.39370078740157483" header="0.19685039370078741" footer="0.19685039370078741"/>
  <pageSetup paperSize="9"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6E6E47-5356-4E9A-85C2-C3B465276E50}">
  <sheetPr codeName="Sheet4"/>
  <dimension ref="A1:AF21"/>
  <sheetViews>
    <sheetView workbookViewId="0">
      <selection activeCell="A18" sqref="A18"/>
    </sheetView>
  </sheetViews>
  <sheetFormatPr defaultColWidth="17.125" defaultRowHeight="20.100000000000001" customHeight="1" x14ac:dyDescent="0.25"/>
  <cols>
    <col min="1" max="16384" width="17.125" style="2"/>
  </cols>
  <sheetData>
    <row r="1" spans="1:32" ht="20.100000000000001" customHeight="1" x14ac:dyDescent="0.25">
      <c r="A1" s="4" t="s">
        <v>14</v>
      </c>
      <c r="B1" s="4" t="s">
        <v>15</v>
      </c>
      <c r="C1" s="4" t="s">
        <v>16</v>
      </c>
      <c r="D1" s="4" t="s">
        <v>17</v>
      </c>
      <c r="E1" s="4" t="s">
        <v>18</v>
      </c>
      <c r="F1" s="4" t="s">
        <v>19</v>
      </c>
      <c r="G1" s="4" t="s">
        <v>61</v>
      </c>
      <c r="H1" s="4" t="s">
        <v>20</v>
      </c>
      <c r="I1" s="4" t="s">
        <v>21</v>
      </c>
      <c r="J1" s="4" t="s">
        <v>22</v>
      </c>
      <c r="K1" s="4" t="s">
        <v>23</v>
      </c>
      <c r="L1" s="4" t="s">
        <v>24</v>
      </c>
      <c r="M1" s="4" t="s">
        <v>25</v>
      </c>
      <c r="N1" s="4" t="s">
        <v>26</v>
      </c>
      <c r="O1" s="4" t="s">
        <v>27</v>
      </c>
      <c r="P1" s="4" t="s">
        <v>28</v>
      </c>
      <c r="Q1" s="4" t="s">
        <v>29</v>
      </c>
      <c r="R1" s="4" t="s">
        <v>30</v>
      </c>
      <c r="S1" s="4" t="s">
        <v>31</v>
      </c>
      <c r="T1" s="4" t="s">
        <v>32</v>
      </c>
      <c r="U1" s="4" t="s">
        <v>33</v>
      </c>
      <c r="V1" s="4" t="s">
        <v>34</v>
      </c>
      <c r="W1" s="4" t="s">
        <v>35</v>
      </c>
      <c r="X1" s="4" t="s">
        <v>36</v>
      </c>
      <c r="Y1" s="4" t="s">
        <v>37</v>
      </c>
      <c r="Z1" s="4" t="s">
        <v>38</v>
      </c>
      <c r="AA1" s="4" t="s">
        <v>39</v>
      </c>
      <c r="AB1" s="4" t="s">
        <v>40</v>
      </c>
      <c r="AC1" s="4" t="s">
        <v>41</v>
      </c>
      <c r="AD1" s="4" t="s">
        <v>42</v>
      </c>
      <c r="AE1" s="4" t="s">
        <v>43</v>
      </c>
      <c r="AF1" s="4" t="s">
        <v>44</v>
      </c>
    </row>
    <row r="2" spans="1:32" ht="20.100000000000001" customHeight="1" x14ac:dyDescent="0.25">
      <c r="A2" s="7" t="s">
        <v>62</v>
      </c>
      <c r="B2" s="7" t="s">
        <v>62</v>
      </c>
      <c r="C2" s="7" t="s">
        <v>62</v>
      </c>
      <c r="D2" s="7" t="s">
        <v>62</v>
      </c>
      <c r="E2" s="7" t="s">
        <v>62</v>
      </c>
      <c r="F2" s="7" t="s">
        <v>62</v>
      </c>
      <c r="G2" s="7" t="s">
        <v>13</v>
      </c>
      <c r="H2" s="7" t="s">
        <v>62</v>
      </c>
      <c r="I2" s="7" t="s">
        <v>62</v>
      </c>
      <c r="J2" s="7" t="s">
        <v>62</v>
      </c>
      <c r="K2" s="7" t="s">
        <v>62</v>
      </c>
      <c r="L2" s="7" t="s">
        <v>62</v>
      </c>
      <c r="M2" s="7" t="s">
        <v>62</v>
      </c>
      <c r="N2" s="7" t="s">
        <v>13</v>
      </c>
      <c r="O2" s="7" t="s">
        <v>13</v>
      </c>
      <c r="P2" s="7" t="s">
        <v>13</v>
      </c>
      <c r="Q2" s="7" t="s">
        <v>62</v>
      </c>
      <c r="R2" s="7" t="s">
        <v>13</v>
      </c>
      <c r="S2" s="7" t="s">
        <v>62</v>
      </c>
      <c r="T2" s="7" t="s">
        <v>13</v>
      </c>
      <c r="U2" s="7" t="s">
        <v>63</v>
      </c>
      <c r="V2" s="7" t="s">
        <v>63</v>
      </c>
      <c r="W2" s="7" t="s">
        <v>62</v>
      </c>
      <c r="X2" s="7" t="s">
        <v>62</v>
      </c>
      <c r="Y2" s="7" t="s">
        <v>62</v>
      </c>
      <c r="Z2" s="7" t="s">
        <v>62</v>
      </c>
      <c r="AA2" s="7" t="s">
        <v>62</v>
      </c>
      <c r="AB2" s="7" t="s">
        <v>13</v>
      </c>
      <c r="AC2" s="7" t="s">
        <v>13</v>
      </c>
      <c r="AD2" s="7" t="s">
        <v>62</v>
      </c>
      <c r="AE2" s="7" t="s">
        <v>62</v>
      </c>
      <c r="AF2" s="7" t="s">
        <v>13</v>
      </c>
    </row>
    <row r="3" spans="1:32" ht="20.100000000000001" customHeight="1" x14ac:dyDescent="0.25">
      <c r="A3" s="7" t="s">
        <v>64</v>
      </c>
      <c r="B3" s="7" t="s">
        <v>65</v>
      </c>
      <c r="C3" s="7" t="s">
        <v>65</v>
      </c>
      <c r="D3" s="7" t="s">
        <v>65</v>
      </c>
      <c r="E3" s="7" t="s">
        <v>65</v>
      </c>
      <c r="F3" s="7" t="s">
        <v>65</v>
      </c>
      <c r="G3" s="7" t="s">
        <v>62</v>
      </c>
      <c r="H3" s="7" t="s">
        <v>65</v>
      </c>
      <c r="I3" s="7" t="s">
        <v>65</v>
      </c>
      <c r="J3" s="7" t="s">
        <v>65</v>
      </c>
      <c r="K3" s="7" t="s">
        <v>65</v>
      </c>
      <c r="L3" s="7" t="s">
        <v>65</v>
      </c>
      <c r="M3" s="7" t="s">
        <v>65</v>
      </c>
      <c r="N3" s="7" t="s">
        <v>65</v>
      </c>
      <c r="O3" s="7" t="s">
        <v>65</v>
      </c>
      <c r="P3" s="7" t="s">
        <v>65</v>
      </c>
      <c r="Q3" s="7" t="s">
        <v>65</v>
      </c>
      <c r="R3" s="7" t="s">
        <v>65</v>
      </c>
      <c r="S3" s="7" t="s">
        <v>65</v>
      </c>
      <c r="T3" s="7" t="s">
        <v>65</v>
      </c>
      <c r="U3" s="7" t="s">
        <v>66</v>
      </c>
      <c r="V3" s="7" t="s">
        <v>66</v>
      </c>
      <c r="W3" s="7" t="s">
        <v>65</v>
      </c>
      <c r="X3" s="7" t="s">
        <v>66</v>
      </c>
      <c r="Y3" s="7" t="s">
        <v>65</v>
      </c>
      <c r="Z3" s="7" t="s">
        <v>65</v>
      </c>
      <c r="AA3" s="7" t="s">
        <v>65</v>
      </c>
      <c r="AB3" s="7" t="s">
        <v>65</v>
      </c>
      <c r="AC3" s="7" t="s">
        <v>65</v>
      </c>
      <c r="AD3" s="7" t="s">
        <v>65</v>
      </c>
      <c r="AE3" s="7" t="s">
        <v>65</v>
      </c>
      <c r="AF3" s="7" t="s">
        <v>65</v>
      </c>
    </row>
    <row r="4" spans="1:32" ht="20.100000000000001" customHeight="1" x14ac:dyDescent="0.25">
      <c r="A4" s="7" t="s">
        <v>65</v>
      </c>
      <c r="G4" s="7" t="s">
        <v>65</v>
      </c>
      <c r="H4" s="7"/>
      <c r="I4" s="7"/>
      <c r="J4" s="7"/>
      <c r="K4" s="7"/>
      <c r="L4" s="7"/>
      <c r="M4" s="7"/>
      <c r="N4" s="7"/>
      <c r="O4" s="7"/>
      <c r="P4" s="7"/>
      <c r="Q4" s="7"/>
      <c r="R4" s="7"/>
      <c r="S4" s="7"/>
      <c r="T4" s="7"/>
      <c r="U4" s="7"/>
      <c r="V4" s="7"/>
      <c r="W4" s="7" t="s">
        <v>67</v>
      </c>
      <c r="X4" s="7" t="s">
        <v>68</v>
      </c>
      <c r="Y4" s="7" t="s">
        <v>67</v>
      </c>
      <c r="Z4" s="7"/>
      <c r="AA4" s="7" t="s">
        <v>69</v>
      </c>
      <c r="AB4" s="7"/>
      <c r="AC4" s="7"/>
      <c r="AD4" s="7"/>
      <c r="AE4" s="7" t="s">
        <v>68</v>
      </c>
      <c r="AF4" s="7" t="s">
        <v>68</v>
      </c>
    </row>
    <row r="5" spans="1:32" ht="20.100000000000001" customHeight="1" x14ac:dyDescent="0.25">
      <c r="G5" s="7"/>
      <c r="H5" s="7"/>
      <c r="I5" s="7"/>
      <c r="J5" s="7"/>
      <c r="K5" s="7"/>
      <c r="L5" s="7"/>
      <c r="M5" s="7"/>
      <c r="N5" s="7"/>
      <c r="O5" s="7"/>
      <c r="P5" s="7"/>
      <c r="Q5" s="7"/>
      <c r="R5" s="7"/>
      <c r="S5" s="7"/>
      <c r="T5" s="7"/>
      <c r="U5" s="7"/>
      <c r="V5" s="7"/>
      <c r="W5" s="7"/>
      <c r="X5" s="7"/>
      <c r="Y5" s="7" t="s">
        <v>68</v>
      </c>
      <c r="Z5" s="7"/>
      <c r="AA5" s="7"/>
      <c r="AB5" s="7"/>
      <c r="AC5" s="7"/>
      <c r="AD5" s="7"/>
      <c r="AE5" s="7"/>
      <c r="AF5" s="7"/>
    </row>
    <row r="9" spans="1:32" ht="20.100000000000001" customHeight="1" x14ac:dyDescent="0.25">
      <c r="A9" s="4" t="s">
        <v>62</v>
      </c>
      <c r="B9" s="4" t="s">
        <v>64</v>
      </c>
      <c r="C9" s="4" t="s">
        <v>13</v>
      </c>
      <c r="D9" s="4" t="s">
        <v>65</v>
      </c>
      <c r="E9" s="4" t="s">
        <v>67</v>
      </c>
      <c r="F9" s="4" t="s">
        <v>69</v>
      </c>
      <c r="G9" s="4" t="s">
        <v>68</v>
      </c>
    </row>
    <row r="10" spans="1:32" ht="20.100000000000001" customHeight="1" x14ac:dyDescent="0.25">
      <c r="A10" s="7" t="s">
        <v>70</v>
      </c>
      <c r="B10" s="7" t="s">
        <v>70</v>
      </c>
      <c r="C10" s="7" t="s">
        <v>70</v>
      </c>
      <c r="D10" s="7" t="s">
        <v>70</v>
      </c>
      <c r="E10" s="7" t="s">
        <v>71</v>
      </c>
    </row>
    <row r="11" spans="1:32" ht="20.100000000000001" customHeight="1" x14ac:dyDescent="0.25">
      <c r="A11" s="7" t="s">
        <v>72</v>
      </c>
      <c r="B11" s="7" t="s">
        <v>72</v>
      </c>
      <c r="C11" s="7" t="s">
        <v>72</v>
      </c>
      <c r="D11" s="7" t="s">
        <v>72</v>
      </c>
      <c r="E11" s="7" t="s">
        <v>69</v>
      </c>
    </row>
    <row r="12" spans="1:32" ht="20.100000000000001" customHeight="1" x14ac:dyDescent="0.25">
      <c r="A12" s="7"/>
      <c r="B12" s="7"/>
      <c r="C12" s="7"/>
      <c r="D12" s="7"/>
      <c r="E12" s="7" t="s">
        <v>73</v>
      </c>
    </row>
    <row r="16" spans="1:32" ht="20.100000000000001" customHeight="1" x14ac:dyDescent="0.25">
      <c r="A16" s="8"/>
      <c r="B16" s="7"/>
    </row>
    <row r="17" spans="1:9" ht="20.100000000000001" customHeight="1" x14ac:dyDescent="0.25">
      <c r="A17" s="8"/>
      <c r="B17" s="7"/>
    </row>
    <row r="18" spans="1:9" ht="20.100000000000001" customHeight="1" x14ac:dyDescent="0.25">
      <c r="A18" s="8" t="s">
        <v>48</v>
      </c>
      <c r="B18" s="7"/>
    </row>
    <row r="19" spans="1:9" ht="20.100000000000001" customHeight="1" x14ac:dyDescent="0.25">
      <c r="A19" s="9" t="s">
        <v>76</v>
      </c>
      <c r="B19" s="9" t="s">
        <v>75</v>
      </c>
      <c r="C19" s="9" t="s">
        <v>77</v>
      </c>
      <c r="D19" s="9" t="s">
        <v>78</v>
      </c>
      <c r="E19" s="9" t="s">
        <v>79</v>
      </c>
      <c r="F19" s="9" t="s">
        <v>80</v>
      </c>
      <c r="G19" s="9" t="s">
        <v>81</v>
      </c>
    </row>
    <row r="20" spans="1:9" ht="20.100000000000001" customHeight="1" x14ac:dyDescent="0.25">
      <c r="A20" s="8"/>
      <c r="B20" s="7"/>
    </row>
    <row r="21" spans="1:9" ht="20.100000000000001" customHeight="1" x14ac:dyDescent="0.25">
      <c r="A21" s="32" t="s">
        <v>89</v>
      </c>
      <c r="B21" s="33" t="s">
        <v>90</v>
      </c>
      <c r="C21" s="12" t="s">
        <v>91</v>
      </c>
      <c r="D21" s="12" t="s">
        <v>92</v>
      </c>
      <c r="E21" s="12" t="s">
        <v>93</v>
      </c>
      <c r="F21" s="12" t="s">
        <v>94</v>
      </c>
      <c r="G21" s="12" t="s">
        <v>95</v>
      </c>
      <c r="H21" s="12" t="s">
        <v>96</v>
      </c>
      <c r="I21" s="12" t="s">
        <v>103</v>
      </c>
    </row>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41</vt:i4>
      </vt:variant>
    </vt:vector>
  </HeadingPairs>
  <TitlesOfParts>
    <vt:vector size="46" baseType="lpstr">
      <vt:lpstr>【利用登録兼利用申請書】</vt:lpstr>
      <vt:lpstr>【登録団体名簿】</vt:lpstr>
      <vt:lpstr>【芦城小学校】</vt:lpstr>
      <vt:lpstr>【苗代小学校】</vt:lpstr>
      <vt:lpstr>【学校・施設等】</vt:lpstr>
      <vt:lpstr>【芦城小学校】!Print_Area</vt:lpstr>
      <vt:lpstr>【登録団体名簿】!Print_Area</vt:lpstr>
      <vt:lpstr>【利用登録兼利用申請書】!Print_Area</vt:lpstr>
      <vt:lpstr>【登録団体名簿】!Print_Titles</vt:lpstr>
      <vt:lpstr>ふれあい広場</vt:lpstr>
      <vt:lpstr>芦城小学校</vt:lpstr>
      <vt:lpstr>芦城中学校</vt:lpstr>
      <vt:lpstr>粟津小学校</vt:lpstr>
      <vt:lpstr>安宅小学校</vt:lpstr>
      <vt:lpstr>安宅中学校</vt:lpstr>
      <vt:lpstr>屋外運動場</vt:lpstr>
      <vt:lpstr>屋内運動場</vt:lpstr>
      <vt:lpstr>丸内中学校</vt:lpstr>
      <vt:lpstr>串小学校</vt:lpstr>
      <vt:lpstr>月津小学校</vt:lpstr>
      <vt:lpstr>犬丸小学校</vt:lpstr>
      <vt:lpstr>御幸中学校</vt:lpstr>
      <vt:lpstr>向本折小学校</vt:lpstr>
      <vt:lpstr>荒屋小学校</vt:lpstr>
      <vt:lpstr>講堂</vt:lpstr>
      <vt:lpstr>国府小学校</vt:lpstr>
      <vt:lpstr>国府中学校</vt:lpstr>
      <vt:lpstr>今江小学校</vt:lpstr>
      <vt:lpstr>松東みどり学園</vt:lpstr>
      <vt:lpstr>松陽中学校</vt:lpstr>
      <vt:lpstr>第一小学校</vt:lpstr>
      <vt:lpstr>稚松小学校</vt:lpstr>
      <vt:lpstr>中海小学校</vt:lpstr>
      <vt:lpstr>中海中学校</vt:lpstr>
      <vt:lpstr>東陵小学校</vt:lpstr>
      <vt:lpstr>那谷小学校</vt:lpstr>
      <vt:lpstr>南部中学校</vt:lpstr>
      <vt:lpstr>日末小学校</vt:lpstr>
      <vt:lpstr>能美小学校</vt:lpstr>
      <vt:lpstr>板津中学校</vt:lpstr>
      <vt:lpstr>苗代小学校</vt:lpstr>
      <vt:lpstr>符津小学校</vt:lpstr>
      <vt:lpstr>武道場</vt:lpstr>
      <vt:lpstr>木場小学校</vt:lpstr>
      <vt:lpstr>矢田野小学校</vt:lpstr>
      <vt:lpstr>蓮代寺小学校</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中屋 清志</dc:creator>
  <cp:lastModifiedBy>中屋 清志</cp:lastModifiedBy>
  <cp:lastPrinted>2026-01-26T00:51:58Z</cp:lastPrinted>
  <dcterms:created xsi:type="dcterms:W3CDTF">2025-10-02T02:51:19Z</dcterms:created>
  <dcterms:modified xsi:type="dcterms:W3CDTF">2026-03-06T01:12:40Z</dcterms:modified>
</cp:coreProperties>
</file>