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v\各部署共有フォルダ（課別）\長寿介護課共有\★11_認定\居宅連絡会\2022（集団指導）\02_R4集団指導資料（認定担当）\"/>
    </mc:Choice>
  </mc:AlternateContent>
  <xr:revisionPtr revIDLastSave="0" documentId="13_ncr:1_{CD8633AE-30B3-48AC-934A-EB6E675FC93D}" xr6:coauthVersionLast="36" xr6:coauthVersionMax="36" xr10:uidLastSave="{00000000-0000-0000-0000-000000000000}"/>
  <bookViews>
    <workbookView xWindow="0" yWindow="0" windowWidth="17250" windowHeight="5550" xr2:uid="{F492200D-9C8E-46D7-97F1-A6378838A850}"/>
  </bookViews>
  <sheets>
    <sheet name="入力用" sheetId="6" r:id="rId1"/>
    <sheet name="印刷１（実績報告書）" sheetId="3" r:id="rId2"/>
    <sheet name="印刷２（請求書）" sheetId="5" r:id="rId3"/>
    <sheet name="入力用【記載例】" sheetId="7" r:id="rId4"/>
    <sheet name="リスト" sheetId="4" r:id="rId5"/>
  </sheets>
  <definedNames>
    <definedName name="_xlnm.Print_Area" localSheetId="1">'印刷１（実績報告書）'!$A$1:$V$20</definedName>
    <definedName name="_xlnm.Print_Area" localSheetId="2">'印刷２（請求書）'!$A$1:$L$29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5" i="6" l="1"/>
  <c r="N6" i="5"/>
  <c r="N4" i="5"/>
  <c r="AA3" i="6"/>
  <c r="T7" i="3" l="1"/>
  <c r="T6" i="3"/>
  <c r="K1" i="3" l="1"/>
  <c r="D4" i="3"/>
  <c r="T17" i="3"/>
  <c r="S20" i="3"/>
  <c r="S19" i="3"/>
  <c r="S18" i="3"/>
  <c r="D12" i="7" l="1"/>
  <c r="B12" i="7"/>
  <c r="A12" i="7"/>
  <c r="D11" i="7"/>
  <c r="B11" i="7"/>
  <c r="A11" i="7"/>
  <c r="D10" i="7"/>
  <c r="B10" i="7"/>
  <c r="A10" i="7"/>
  <c r="D9" i="7"/>
  <c r="B9" i="7"/>
  <c r="A9" i="7"/>
  <c r="D8" i="7"/>
  <c r="B8" i="7"/>
  <c r="A8" i="7"/>
  <c r="D7" i="7"/>
  <c r="B7" i="7"/>
  <c r="A7" i="7"/>
  <c r="D6" i="7"/>
  <c r="B6" i="7"/>
  <c r="A6" i="7"/>
  <c r="AA5" i="7"/>
  <c r="D5" i="7"/>
  <c r="B5" i="7"/>
  <c r="A5" i="7"/>
  <c r="AA4" i="7"/>
  <c r="D4" i="7"/>
  <c r="B4" i="7"/>
  <c r="A4" i="7"/>
  <c r="A3" i="7"/>
  <c r="AA3" i="7" l="1"/>
  <c r="D19" i="5"/>
  <c r="D21" i="5" l="1"/>
  <c r="D22" i="5"/>
  <c r="B4" i="3" l="1"/>
  <c r="H5" i="3"/>
  <c r="I5" i="3"/>
  <c r="J5" i="3"/>
  <c r="K5" i="3"/>
  <c r="L5" i="3"/>
  <c r="M5" i="3"/>
  <c r="N5" i="3"/>
  <c r="O5" i="3"/>
  <c r="P5" i="3"/>
  <c r="Q5" i="3"/>
  <c r="H6" i="3"/>
  <c r="I6" i="3"/>
  <c r="J6" i="3"/>
  <c r="K6" i="3"/>
  <c r="L6" i="3"/>
  <c r="M6" i="3"/>
  <c r="N6" i="3"/>
  <c r="O6" i="3"/>
  <c r="P6" i="3"/>
  <c r="Q6" i="3"/>
  <c r="H7" i="3"/>
  <c r="I7" i="3"/>
  <c r="J7" i="3"/>
  <c r="K7" i="3"/>
  <c r="L7" i="3"/>
  <c r="M7" i="3"/>
  <c r="N7" i="3"/>
  <c r="O7" i="3"/>
  <c r="P7" i="3"/>
  <c r="Q7" i="3"/>
  <c r="H8" i="3"/>
  <c r="I8" i="3"/>
  <c r="J8" i="3"/>
  <c r="K8" i="3"/>
  <c r="L8" i="3"/>
  <c r="M8" i="3"/>
  <c r="N8" i="3"/>
  <c r="O8" i="3"/>
  <c r="P8" i="3"/>
  <c r="Q8" i="3"/>
  <c r="H9" i="3"/>
  <c r="I9" i="3"/>
  <c r="J9" i="3"/>
  <c r="K9" i="3"/>
  <c r="L9" i="3"/>
  <c r="M9" i="3"/>
  <c r="N9" i="3"/>
  <c r="O9" i="3"/>
  <c r="P9" i="3"/>
  <c r="Q9" i="3"/>
  <c r="H10" i="3"/>
  <c r="I10" i="3"/>
  <c r="J10" i="3"/>
  <c r="K10" i="3"/>
  <c r="L10" i="3"/>
  <c r="M10" i="3"/>
  <c r="N10" i="3"/>
  <c r="O10" i="3"/>
  <c r="P10" i="3"/>
  <c r="Q10" i="3"/>
  <c r="H11" i="3"/>
  <c r="I11" i="3"/>
  <c r="J11" i="3"/>
  <c r="K11" i="3"/>
  <c r="L11" i="3"/>
  <c r="M11" i="3"/>
  <c r="N11" i="3"/>
  <c r="O11" i="3"/>
  <c r="P11" i="3"/>
  <c r="Q11" i="3"/>
  <c r="H12" i="3"/>
  <c r="I12" i="3"/>
  <c r="J12" i="3"/>
  <c r="K12" i="3"/>
  <c r="L12" i="3"/>
  <c r="M12" i="3"/>
  <c r="N12" i="3"/>
  <c r="O12" i="3"/>
  <c r="P12" i="3"/>
  <c r="Q12" i="3"/>
  <c r="H13" i="3"/>
  <c r="I13" i="3"/>
  <c r="J13" i="3"/>
  <c r="K13" i="3"/>
  <c r="L13" i="3"/>
  <c r="M13" i="3"/>
  <c r="N13" i="3"/>
  <c r="O13" i="3"/>
  <c r="P13" i="3"/>
  <c r="Q13" i="3"/>
  <c r="I4" i="3"/>
  <c r="J4" i="3"/>
  <c r="K4" i="3"/>
  <c r="L4" i="3"/>
  <c r="M4" i="3"/>
  <c r="N4" i="3"/>
  <c r="O4" i="3"/>
  <c r="P4" i="3"/>
  <c r="Q4" i="3"/>
  <c r="H4" i="3"/>
  <c r="F4" i="3"/>
  <c r="F5" i="3"/>
  <c r="F6" i="3"/>
  <c r="F7" i="3"/>
  <c r="F8" i="3"/>
  <c r="F9" i="3"/>
  <c r="F10" i="3"/>
  <c r="F11" i="3"/>
  <c r="F12" i="3"/>
  <c r="F13" i="3"/>
  <c r="AA4" i="6" l="1"/>
  <c r="S2" i="3" l="1"/>
  <c r="S1" i="3"/>
  <c r="D8" i="5" s="1"/>
  <c r="D20" i="5" l="1"/>
  <c r="B28" i="5"/>
  <c r="B27" i="5"/>
  <c r="I25" i="5"/>
  <c r="G25" i="5"/>
  <c r="D25" i="5"/>
  <c r="B25" i="5"/>
  <c r="X18" i="3"/>
  <c r="I22" i="5" l="1"/>
  <c r="D18" i="5"/>
  <c r="D17" i="5"/>
  <c r="S5" i="3" l="1"/>
  <c r="T5" i="3"/>
  <c r="U5" i="3"/>
  <c r="V5" i="3"/>
  <c r="S6" i="3"/>
  <c r="U6" i="3"/>
  <c r="V6" i="3"/>
  <c r="S7" i="3"/>
  <c r="U7" i="3"/>
  <c r="V7" i="3"/>
  <c r="S8" i="3"/>
  <c r="T8" i="3"/>
  <c r="U8" i="3"/>
  <c r="V8" i="3"/>
  <c r="S9" i="3"/>
  <c r="T9" i="3"/>
  <c r="U9" i="3"/>
  <c r="V9" i="3"/>
  <c r="S10" i="3"/>
  <c r="T10" i="3"/>
  <c r="U10" i="3"/>
  <c r="V10" i="3"/>
  <c r="S11" i="3"/>
  <c r="T11" i="3"/>
  <c r="U11" i="3"/>
  <c r="V11" i="3"/>
  <c r="S12" i="3"/>
  <c r="T12" i="3"/>
  <c r="U12" i="3"/>
  <c r="V12" i="3"/>
  <c r="S13" i="3"/>
  <c r="T13" i="3"/>
  <c r="U13" i="3"/>
  <c r="V13" i="3"/>
  <c r="T4" i="3"/>
  <c r="U4" i="3"/>
  <c r="V4" i="3"/>
  <c r="S4" i="3"/>
  <c r="R5" i="3"/>
  <c r="R6" i="3"/>
  <c r="R7" i="3"/>
  <c r="R8" i="3"/>
  <c r="R9" i="3"/>
  <c r="R10" i="3"/>
  <c r="R11" i="3"/>
  <c r="R12" i="3"/>
  <c r="R13" i="3"/>
  <c r="R4" i="3"/>
  <c r="D12" i="6" l="1"/>
  <c r="D13" i="3" s="1"/>
  <c r="B12" i="6"/>
  <c r="B13" i="3" s="1"/>
  <c r="A12" i="6"/>
  <c r="A13" i="3" s="1"/>
  <c r="D11" i="6"/>
  <c r="D12" i="3" s="1"/>
  <c r="B11" i="6"/>
  <c r="B12" i="3" s="1"/>
  <c r="A11" i="6"/>
  <c r="A12" i="3" s="1"/>
  <c r="D10" i="6"/>
  <c r="D11" i="3" s="1"/>
  <c r="B10" i="6"/>
  <c r="B11" i="3" s="1"/>
  <c r="A10" i="6"/>
  <c r="A11" i="3" s="1"/>
  <c r="D9" i="6"/>
  <c r="D10" i="3" s="1"/>
  <c r="B9" i="6"/>
  <c r="B10" i="3" s="1"/>
  <c r="A9" i="6"/>
  <c r="A10" i="3" s="1"/>
  <c r="D8" i="6"/>
  <c r="D9" i="3" s="1"/>
  <c r="B8" i="6"/>
  <c r="B9" i="3" s="1"/>
  <c r="A8" i="6"/>
  <c r="A9" i="3" s="1"/>
  <c r="D7" i="6"/>
  <c r="D8" i="3" s="1"/>
  <c r="B7" i="6"/>
  <c r="B8" i="3" s="1"/>
  <c r="A7" i="6"/>
  <c r="A8" i="3" s="1"/>
  <c r="D6" i="6"/>
  <c r="D7" i="3" s="1"/>
  <c r="B6" i="6"/>
  <c r="B7" i="3" s="1"/>
  <c r="A6" i="6"/>
  <c r="A7" i="3" s="1"/>
  <c r="D5" i="6"/>
  <c r="D6" i="3" s="1"/>
  <c r="B5" i="6"/>
  <c r="B6" i="3" s="1"/>
  <c r="A5" i="6"/>
  <c r="A6" i="3" s="1"/>
  <c r="D4" i="6"/>
  <c r="D5" i="3" s="1"/>
  <c r="B4" i="6"/>
  <c r="B5" i="3" s="1"/>
  <c r="A4" i="6"/>
  <c r="A5" i="3" s="1"/>
  <c r="A3" i="6"/>
  <c r="A4" i="3" l="1"/>
  <c r="G11" i="5"/>
  <c r="J11" i="5" s="1"/>
  <c r="G10" i="5"/>
  <c r="J10" i="5" s="1"/>
  <c r="C6" i="5"/>
  <c r="U15" i="3"/>
  <c r="U14" i="3"/>
  <c r="D4" i="5" l="1"/>
  <c r="X17" i="3"/>
  <c r="G14" i="5" l="1"/>
</calcChain>
</file>

<file path=xl/sharedStrings.xml><?xml version="1.0" encoding="utf-8"?>
<sst xmlns="http://schemas.openxmlformats.org/spreadsheetml/2006/main" count="265" uniqueCount="108">
  <si>
    <t>年</t>
    <rPh sb="0" eb="1">
      <t>ネン</t>
    </rPh>
    <phoneticPr fontId="1"/>
  </si>
  <si>
    <t>要介護認定調査委託実績報告書</t>
    <rPh sb="0" eb="5">
      <t>ヨウカイゴニンテイ</t>
    </rPh>
    <rPh sb="5" eb="7">
      <t>チョウサ</t>
    </rPh>
    <rPh sb="7" eb="9">
      <t>イタク</t>
    </rPh>
    <rPh sb="9" eb="14">
      <t>ジッセキホウコクショ</t>
    </rPh>
    <phoneticPr fontId="1"/>
  </si>
  <si>
    <t>NO</t>
    <phoneticPr fontId="1"/>
  </si>
  <si>
    <t>調査日</t>
    <rPh sb="0" eb="3">
      <t>チョウサビ</t>
    </rPh>
    <phoneticPr fontId="1"/>
  </si>
  <si>
    <t>被保険者番号</t>
    <rPh sb="0" eb="6">
      <t>ヒホケンシャバンゴウ</t>
    </rPh>
    <phoneticPr fontId="1"/>
  </si>
  <si>
    <t>調査員名</t>
    <rPh sb="0" eb="4">
      <t>チョウサインメイ</t>
    </rPh>
    <phoneticPr fontId="1"/>
  </si>
  <si>
    <t>区分</t>
    <rPh sb="0" eb="2">
      <t>クブン</t>
    </rPh>
    <phoneticPr fontId="1"/>
  </si>
  <si>
    <t>月</t>
  </si>
  <si>
    <t>月</t>
    <rPh sb="0" eb="1">
      <t>ツキ</t>
    </rPh>
    <phoneticPr fontId="1"/>
  </si>
  <si>
    <t>日</t>
  </si>
  <si>
    <t>日</t>
    <rPh sb="0" eb="1">
      <t>ヒ</t>
    </rPh>
    <phoneticPr fontId="1"/>
  </si>
  <si>
    <t>・訪問：対象者の自宅等や 調査員が所属する法人とは別法人の施設等で行う調査</t>
    <phoneticPr fontId="1"/>
  </si>
  <si>
    <t>・自施設：調査員が所属する法人の施設等で行う調査</t>
    <phoneticPr fontId="1"/>
  </si>
  <si>
    <t>被保険者氏名</t>
    <rPh sb="0" eb="4">
      <t>ヒホケンシャ</t>
    </rPh>
    <rPh sb="4" eb="6">
      <t>シメイ</t>
    </rPh>
    <phoneticPr fontId="1"/>
  </si>
  <si>
    <t>自施設</t>
    <rPh sb="0" eb="3">
      <t>ジシセツ</t>
    </rPh>
    <phoneticPr fontId="1"/>
  </si>
  <si>
    <t>〇</t>
  </si>
  <si>
    <t>〇</t>
    <phoneticPr fontId="1"/>
  </si>
  <si>
    <t>訪問
(在宅)</t>
    <rPh sb="0" eb="2">
      <t>ホウモン</t>
    </rPh>
    <rPh sb="4" eb="6">
      <t>ザイタク</t>
    </rPh>
    <phoneticPr fontId="1"/>
  </si>
  <si>
    <t>訪問
(他施設)</t>
    <rPh sb="0" eb="2">
      <t>ホウモン</t>
    </rPh>
    <rPh sb="4" eb="5">
      <t>タ</t>
    </rPh>
    <rPh sb="5" eb="7">
      <t>シセツ</t>
    </rPh>
    <phoneticPr fontId="1"/>
  </si>
  <si>
    <t>上記のとおり、相違ありません。</t>
    <rPh sb="0" eb="2">
      <t>ジョウキ</t>
    </rPh>
    <rPh sb="7" eb="9">
      <t>ソウイ</t>
    </rPh>
    <phoneticPr fontId="1"/>
  </si>
  <si>
    <t>訪問調査</t>
    <rPh sb="0" eb="4">
      <t>ホウモンチョウサ</t>
    </rPh>
    <phoneticPr fontId="1"/>
  </si>
  <si>
    <t>合計</t>
    <rPh sb="0" eb="2">
      <t>ゴウケイ</t>
    </rPh>
    <phoneticPr fontId="1"/>
  </si>
  <si>
    <t>法人名</t>
    <rPh sb="0" eb="3">
      <t>ホウジンメイ</t>
    </rPh>
    <phoneticPr fontId="1"/>
  </si>
  <si>
    <t>事業所名</t>
    <rPh sb="0" eb="3">
      <t>ジギョウショ</t>
    </rPh>
    <rPh sb="3" eb="4">
      <t>メイ</t>
    </rPh>
    <phoneticPr fontId="1"/>
  </si>
  <si>
    <t>代表者肩書</t>
    <rPh sb="0" eb="3">
      <t>ダイヒョウシャ</t>
    </rPh>
    <rPh sb="3" eb="5">
      <t>カタガキ</t>
    </rPh>
    <phoneticPr fontId="1"/>
  </si>
  <si>
    <t>代表者名</t>
    <rPh sb="0" eb="3">
      <t>ダイヒョウシャ</t>
    </rPh>
    <rPh sb="3" eb="4">
      <t>メイ</t>
    </rPh>
    <phoneticPr fontId="1"/>
  </si>
  <si>
    <t>金額</t>
    <rPh sb="0" eb="2">
      <t>キンガク</t>
    </rPh>
    <phoneticPr fontId="1"/>
  </si>
  <si>
    <t>円</t>
  </si>
  <si>
    <t>円</t>
    <rPh sb="0" eb="1">
      <t>エン</t>
    </rPh>
    <phoneticPr fontId="1"/>
  </si>
  <si>
    <t>要介護認定調査委託料として</t>
    <rPh sb="0" eb="5">
      <t>ヨウカイゴニンテイ</t>
    </rPh>
    <rPh sb="5" eb="9">
      <t>チョウサイタク</t>
    </rPh>
    <rPh sb="9" eb="10">
      <t>リョウ</t>
    </rPh>
    <phoneticPr fontId="1"/>
  </si>
  <si>
    <t>内訳</t>
    <rPh sb="0" eb="2">
      <t>ウチワケ</t>
    </rPh>
    <phoneticPr fontId="1"/>
  </si>
  <si>
    <t>自施設調査</t>
    <rPh sb="0" eb="3">
      <t>ジシセツ</t>
    </rPh>
    <rPh sb="3" eb="5">
      <t>チョウサ</t>
    </rPh>
    <phoneticPr fontId="1"/>
  </si>
  <si>
    <t>上記金額を請求します</t>
    <phoneticPr fontId="1"/>
  </si>
  <si>
    <t>（あて先）小松市長</t>
    <rPh sb="3" eb="4">
      <t>サキ</t>
    </rPh>
    <rPh sb="5" eb="9">
      <t>コマツシチョウ</t>
    </rPh>
    <phoneticPr fontId="1"/>
  </si>
  <si>
    <t>法人住所</t>
    <rPh sb="0" eb="4">
      <t>ホウジンジュウショ</t>
    </rPh>
    <phoneticPr fontId="1"/>
  </si>
  <si>
    <t>連絡先</t>
    <phoneticPr fontId="1"/>
  </si>
  <si>
    <t>×</t>
    <phoneticPr fontId="1"/>
  </si>
  <si>
    <t>件</t>
    <rPh sb="0" eb="1">
      <t>ケン</t>
    </rPh>
    <phoneticPr fontId="1"/>
  </si>
  <si>
    <t>=</t>
    <phoneticPr fontId="1"/>
  </si>
  <si>
    <t>円</t>
    <phoneticPr fontId="1"/>
  </si>
  <si>
    <t>代表者氏名</t>
    <rPh sb="0" eb="3">
      <t>ダイヒョウシャ</t>
    </rPh>
    <rPh sb="3" eb="5">
      <t>シメイ</t>
    </rPh>
    <phoneticPr fontId="1"/>
  </si>
  <si>
    <t>法人名</t>
    <rPh sb="0" eb="2">
      <t>ホウジン</t>
    </rPh>
    <rPh sb="2" eb="3">
      <t>メイ</t>
    </rPh>
    <phoneticPr fontId="1"/>
  </si>
  <si>
    <t>法人所在地</t>
    <rPh sb="0" eb="5">
      <t>ホウジンショザイチ</t>
    </rPh>
    <phoneticPr fontId="1"/>
  </si>
  <si>
    <t>電話番号</t>
    <rPh sb="0" eb="4">
      <t>デンワバンゴウ</t>
    </rPh>
    <phoneticPr fontId="1"/>
  </si>
  <si>
    <t>金融機関名</t>
    <rPh sb="0" eb="4">
      <t>キンユウキカン</t>
    </rPh>
    <rPh sb="4" eb="5">
      <t>メイ</t>
    </rPh>
    <phoneticPr fontId="1"/>
  </si>
  <si>
    <t>金融機関名</t>
    <rPh sb="0" eb="5">
      <t>キンユウキカンメイ</t>
    </rPh>
    <phoneticPr fontId="1"/>
  </si>
  <si>
    <t>銀行</t>
    <rPh sb="0" eb="2">
      <t>ギンコウ</t>
    </rPh>
    <phoneticPr fontId="1"/>
  </si>
  <si>
    <t>預金種別</t>
    <rPh sb="0" eb="4">
      <t>ヨキンシュベツ</t>
    </rPh>
    <phoneticPr fontId="1"/>
  </si>
  <si>
    <t>支店名</t>
    <rPh sb="0" eb="2">
      <t>シテン</t>
    </rPh>
    <rPh sb="2" eb="3">
      <t>メイ</t>
    </rPh>
    <phoneticPr fontId="1"/>
  </si>
  <si>
    <t>支店</t>
    <rPh sb="0" eb="2">
      <t>シテン</t>
    </rPh>
    <phoneticPr fontId="1"/>
  </si>
  <si>
    <t>本店</t>
    <rPh sb="0" eb="2">
      <t>ホンテン</t>
    </rPh>
    <phoneticPr fontId="1"/>
  </si>
  <si>
    <t>出張所</t>
    <rPh sb="0" eb="3">
      <t>シュッチョウジョ</t>
    </rPh>
    <phoneticPr fontId="1"/>
  </si>
  <si>
    <t>支店名</t>
    <rPh sb="0" eb="3">
      <t>シテンメイ</t>
    </rPh>
    <phoneticPr fontId="1"/>
  </si>
  <si>
    <t>預金種別</t>
    <rPh sb="0" eb="4">
      <t>ヨキンシュベツ</t>
    </rPh>
    <phoneticPr fontId="1"/>
  </si>
  <si>
    <t>当座</t>
    <rPh sb="0" eb="2">
      <t>トウザ</t>
    </rPh>
    <phoneticPr fontId="1"/>
  </si>
  <si>
    <t>その他</t>
    <rPh sb="2" eb="3">
      <t>タ</t>
    </rPh>
    <phoneticPr fontId="1"/>
  </si>
  <si>
    <t>信用金庫</t>
    <rPh sb="0" eb="4">
      <t>シンヨウキンコ</t>
    </rPh>
    <phoneticPr fontId="1"/>
  </si>
  <si>
    <t>農協</t>
    <rPh sb="0" eb="2">
      <t>ノウキョウ</t>
    </rPh>
    <phoneticPr fontId="1"/>
  </si>
  <si>
    <t>普通</t>
    <rPh sb="0" eb="2">
      <t>フツウ</t>
    </rPh>
    <phoneticPr fontId="1"/>
  </si>
  <si>
    <t>口座番号</t>
    <rPh sb="0" eb="4">
      <t>コウザバンゴウ</t>
    </rPh>
    <phoneticPr fontId="1"/>
  </si>
  <si>
    <t>口座名義（カナ）</t>
    <rPh sb="0" eb="4">
      <t>コウザメイギ</t>
    </rPh>
    <phoneticPr fontId="1"/>
  </si>
  <si>
    <t>口座名義</t>
    <rPh sb="0" eb="4">
      <t>コウザメイギ</t>
    </rPh>
    <phoneticPr fontId="1"/>
  </si>
  <si>
    <t>◎貴事業所・法人情報等を入力ください</t>
    <rPh sb="1" eb="5">
      <t>キジギョウショ</t>
    </rPh>
    <rPh sb="6" eb="8">
      <t>ホウジン</t>
    </rPh>
    <rPh sb="8" eb="10">
      <t>ジョウホウ</t>
    </rPh>
    <rPh sb="10" eb="11">
      <t>ナド</t>
    </rPh>
    <rPh sb="12" eb="14">
      <t>ニュウリョク</t>
    </rPh>
    <phoneticPr fontId="1"/>
  </si>
  <si>
    <t>金融機関名</t>
    <rPh sb="0" eb="5">
      <t>キンユウキカンメイ</t>
    </rPh>
    <phoneticPr fontId="1"/>
  </si>
  <si>
    <t>支店名</t>
    <rPh sb="0" eb="3">
      <t>シテンメイ</t>
    </rPh>
    <phoneticPr fontId="1"/>
  </si>
  <si>
    <t>預金種別</t>
    <rPh sb="0" eb="4">
      <t>ヨキンシュベツ</t>
    </rPh>
    <phoneticPr fontId="1"/>
  </si>
  <si>
    <t>口座番号</t>
    <rPh sb="0" eb="4">
      <t>コウザバンゴウ</t>
    </rPh>
    <phoneticPr fontId="1"/>
  </si>
  <si>
    <t>口座名義</t>
    <rPh sb="0" eb="4">
      <t>コウザメイギ</t>
    </rPh>
    <phoneticPr fontId="1"/>
  </si>
  <si>
    <t>あり</t>
    <phoneticPr fontId="1"/>
  </si>
  <si>
    <t>なし</t>
    <phoneticPr fontId="1"/>
  </si>
  <si>
    <t>債権者登録</t>
    <rPh sb="0" eb="5">
      <t>サイケンシャトウロク</t>
    </rPh>
    <phoneticPr fontId="1"/>
  </si>
  <si>
    <t>◎対象月に実施した認定調査について入力ください 　　※事業所・施設単位、月単位で報告、請求ください。</t>
    <rPh sb="1" eb="4">
      <t>タイショウツキ</t>
    </rPh>
    <rPh sb="5" eb="7">
      <t>ジッシ</t>
    </rPh>
    <rPh sb="9" eb="11">
      <t>ニンテイ</t>
    </rPh>
    <rPh sb="11" eb="13">
      <t>チョウサ</t>
    </rPh>
    <rPh sb="17" eb="19">
      <t>ニュウリョク</t>
    </rPh>
    <phoneticPr fontId="1"/>
  </si>
  <si>
    <t>請求書</t>
    <phoneticPr fontId="1"/>
  </si>
  <si>
    <t>小松　一郎</t>
    <rPh sb="0" eb="2">
      <t>コマツ</t>
    </rPh>
    <rPh sb="3" eb="5">
      <t>イチロウ</t>
    </rPh>
    <phoneticPr fontId="1"/>
  </si>
  <si>
    <t>小松　二郎</t>
    <rPh sb="0" eb="2">
      <t>コマツ</t>
    </rPh>
    <rPh sb="3" eb="5">
      <t>ジロウ</t>
    </rPh>
    <phoneticPr fontId="1"/>
  </si>
  <si>
    <t>小松　三郎</t>
    <rPh sb="0" eb="2">
      <t>コマツ</t>
    </rPh>
    <rPh sb="3" eb="5">
      <t>サブロウ</t>
    </rPh>
    <phoneticPr fontId="1"/>
  </si>
  <si>
    <t>介護　一郎</t>
    <rPh sb="0" eb="2">
      <t>カイゴ</t>
    </rPh>
    <rPh sb="3" eb="5">
      <t>イチロウ</t>
    </rPh>
    <phoneticPr fontId="1"/>
  </si>
  <si>
    <t>https://www.city.komatsu.lg.jp/soshiki/choujukaigo/kaigohoken/3488.html</t>
    <phoneticPr fontId="1"/>
  </si>
  <si>
    <t>※　認定調査委託料について（小松市ホームページ）</t>
    <rPh sb="2" eb="8">
      <t>ニンテイチョウサイタク</t>
    </rPh>
    <rPh sb="8" eb="9">
      <t>リョウ</t>
    </rPh>
    <rPh sb="14" eb="17">
      <t>コマツシ</t>
    </rPh>
    <phoneticPr fontId="1"/>
  </si>
  <si>
    <t>事業所番号</t>
    <rPh sb="0" eb="3">
      <t>ジギョウショ</t>
    </rPh>
    <rPh sb="3" eb="5">
      <t>バンゴウ</t>
    </rPh>
    <phoneticPr fontId="1"/>
  </si>
  <si>
    <t>使用方法</t>
    <rPh sb="0" eb="4">
      <t>シヨウホウホウ</t>
    </rPh>
    <phoneticPr fontId="1"/>
  </si>
  <si>
    <t>１．入力用（このシート）内の必要項目を全て入力する</t>
    <rPh sb="2" eb="4">
      <t>ニュウリョク</t>
    </rPh>
    <rPh sb="4" eb="5">
      <t>ヨウ</t>
    </rPh>
    <rPh sb="12" eb="13">
      <t>ウチ</t>
    </rPh>
    <rPh sb="14" eb="16">
      <t>ヒツヨウ</t>
    </rPh>
    <rPh sb="16" eb="18">
      <t>コウモク</t>
    </rPh>
    <rPh sb="19" eb="20">
      <t>スベ</t>
    </rPh>
    <rPh sb="21" eb="23">
      <t>ニュウリョク</t>
    </rPh>
    <phoneticPr fontId="1"/>
  </si>
  <si>
    <t>（入力が必要な個所に色を付けてあります）</t>
    <rPh sb="1" eb="3">
      <t>ニュウリョク</t>
    </rPh>
    <rPh sb="4" eb="6">
      <t>ヒツヨウ</t>
    </rPh>
    <rPh sb="7" eb="9">
      <t>カショ</t>
    </rPh>
    <rPh sb="10" eb="11">
      <t>イロ</t>
    </rPh>
    <rPh sb="12" eb="13">
      <t>ツ</t>
    </rPh>
    <phoneticPr fontId="1"/>
  </si>
  <si>
    <t>２．印刷１（実績報告書）と印刷２（請求書）を</t>
    <rPh sb="2" eb="4">
      <t>インサツ</t>
    </rPh>
    <rPh sb="6" eb="11">
      <t>ジッセキホウコクショ</t>
    </rPh>
    <rPh sb="13" eb="15">
      <t>インサツ</t>
    </rPh>
    <rPh sb="17" eb="20">
      <t>セイキュウショ</t>
    </rPh>
    <phoneticPr fontId="1"/>
  </si>
  <si>
    <t>それぞれA４用紙（片面）で印刷してください。</t>
    <rPh sb="13" eb="15">
      <t>インサツ</t>
    </rPh>
    <phoneticPr fontId="1"/>
  </si>
  <si>
    <t>３，提出期限は調査実施月の翌月１０日までです。</t>
    <rPh sb="2" eb="4">
      <t>テイシュツ</t>
    </rPh>
    <rPh sb="4" eb="6">
      <t>キゲン</t>
    </rPh>
    <rPh sb="7" eb="9">
      <t>チョウサ</t>
    </rPh>
    <rPh sb="9" eb="11">
      <t>ジッシ</t>
    </rPh>
    <rPh sb="11" eb="12">
      <t>ツキ</t>
    </rPh>
    <rPh sb="13" eb="15">
      <t>ヨクゲツ</t>
    </rPh>
    <rPh sb="17" eb="18">
      <t>ニチ</t>
    </rPh>
    <phoneticPr fontId="1"/>
  </si>
  <si>
    <t>（記載漏れがないか必ず確認の上、ご提出ください。）</t>
    <rPh sb="1" eb="3">
      <t>キサイ</t>
    </rPh>
    <rPh sb="3" eb="4">
      <t>モ</t>
    </rPh>
    <rPh sb="9" eb="10">
      <t>カナラ</t>
    </rPh>
    <rPh sb="11" eb="13">
      <t>カクニン</t>
    </rPh>
    <rPh sb="14" eb="15">
      <t>ウエ</t>
    </rPh>
    <rPh sb="17" eb="19">
      <t>テイシュツ</t>
    </rPh>
    <phoneticPr fontId="1"/>
  </si>
  <si>
    <t>理事長</t>
    <rPh sb="0" eb="3">
      <t>リジチョウ</t>
    </rPh>
    <phoneticPr fontId="1"/>
  </si>
  <si>
    <t>担当者氏名</t>
    <rPh sb="0" eb="2">
      <t>タントウ</t>
    </rPh>
    <rPh sb="2" eb="3">
      <t>シャ</t>
    </rPh>
    <rPh sb="3" eb="5">
      <t>シメイ</t>
    </rPh>
    <phoneticPr fontId="1"/>
  </si>
  <si>
    <t>代表者氏名</t>
    <rPh sb="0" eb="2">
      <t>ダイヒョウ</t>
    </rPh>
    <rPh sb="2" eb="3">
      <t>シャ</t>
    </rPh>
    <rPh sb="3" eb="5">
      <t>シメイ</t>
    </rPh>
    <phoneticPr fontId="1"/>
  </si>
  <si>
    <t>担当者氏名</t>
    <rPh sb="0" eb="3">
      <t>タントウシャ</t>
    </rPh>
    <rPh sb="3" eb="5">
      <t>シメイ</t>
    </rPh>
    <phoneticPr fontId="1"/>
  </si>
  <si>
    <t>事業所住所</t>
    <rPh sb="0" eb="3">
      <t>ジギョウショ</t>
    </rPh>
    <rPh sb="3" eb="5">
      <t>ジュウショ</t>
    </rPh>
    <phoneticPr fontId="1"/>
  </si>
  <si>
    <t>事業所(施設)名</t>
    <rPh sb="0" eb="3">
      <t>ジギョウショ</t>
    </rPh>
    <rPh sb="4" eb="6">
      <t>シセツ</t>
    </rPh>
    <rPh sb="7" eb="8">
      <t>メイ</t>
    </rPh>
    <phoneticPr fontId="1"/>
  </si>
  <si>
    <t>事業所(施設)所在地</t>
    <rPh sb="0" eb="3">
      <t>ジギョウショ</t>
    </rPh>
    <rPh sb="7" eb="10">
      <t>ショザイチ</t>
    </rPh>
    <phoneticPr fontId="1"/>
  </si>
  <si>
    <t>小松</t>
    <rPh sb="0" eb="2">
      <t>コマツ</t>
    </rPh>
    <phoneticPr fontId="1"/>
  </si>
  <si>
    <t>社会福祉法人小松介護会</t>
    <rPh sb="0" eb="4">
      <t>シャカイフクシ</t>
    </rPh>
    <rPh sb="4" eb="6">
      <t>ホウジン</t>
    </rPh>
    <rPh sb="6" eb="8">
      <t>コマツ</t>
    </rPh>
    <rPh sb="8" eb="10">
      <t>カイゴ</t>
    </rPh>
    <rPh sb="10" eb="11">
      <t>カイ</t>
    </rPh>
    <phoneticPr fontId="1"/>
  </si>
  <si>
    <t>小松市小馬出町９１番地</t>
    <rPh sb="0" eb="3">
      <t>コマツシ</t>
    </rPh>
    <rPh sb="3" eb="7">
      <t>コンマデマチ</t>
    </rPh>
    <rPh sb="9" eb="11">
      <t>バンチ</t>
    </rPh>
    <phoneticPr fontId="1"/>
  </si>
  <si>
    <t>特別養護老人ホーム小松</t>
    <rPh sb="0" eb="6">
      <t>トクベツヨウゴロウジン</t>
    </rPh>
    <rPh sb="9" eb="11">
      <t>コマツ</t>
    </rPh>
    <phoneticPr fontId="1"/>
  </si>
  <si>
    <t>こまつ</t>
    <phoneticPr fontId="1"/>
  </si>
  <si>
    <t>ｼｬｶｲﾌｸｼﾎｳｼﾞﾝ ｺﾏﾂｶｲｺﾞｶｲ</t>
    <phoneticPr fontId="1"/>
  </si>
  <si>
    <t>小松　長寿</t>
    <rPh sb="0" eb="2">
      <t>コマツ</t>
    </rPh>
    <rPh sb="3" eb="5">
      <t>チョウジュ</t>
    </rPh>
    <phoneticPr fontId="1"/>
  </si>
  <si>
    <t>0761-24-8147</t>
    <phoneticPr fontId="1"/>
  </si>
  <si>
    <t>※すべての項目について必ず入力してください。</t>
    <rPh sb="5" eb="7">
      <t>コウモク</t>
    </rPh>
    <rPh sb="11" eb="12">
      <t>カナラ</t>
    </rPh>
    <rPh sb="13" eb="15">
      <t>ニュウリョク</t>
    </rPh>
    <phoneticPr fontId="1"/>
  </si>
  <si>
    <t>※法人所在地と事業所所在地が同じ場合でも、</t>
    <rPh sb="1" eb="6">
      <t>ホウジンショザイチ</t>
    </rPh>
    <rPh sb="7" eb="10">
      <t>ジギョウショ</t>
    </rPh>
    <rPh sb="10" eb="13">
      <t>ショザイチ</t>
    </rPh>
    <rPh sb="14" eb="15">
      <t>オナ</t>
    </rPh>
    <rPh sb="16" eb="18">
      <t>バアイ</t>
    </rPh>
    <phoneticPr fontId="1"/>
  </si>
  <si>
    <t>お手数ですが、それぞれ入力ください。</t>
    <rPh sb="1" eb="3">
      <t>テスウ</t>
    </rPh>
    <rPh sb="11" eb="13">
      <t>ニュウリョク</t>
    </rPh>
    <phoneticPr fontId="1"/>
  </si>
  <si>
    <t>担当者氏名及び連絡先を必ずご記入ください。</t>
    <rPh sb="0" eb="3">
      <t>タントウシャ</t>
    </rPh>
    <rPh sb="3" eb="5">
      <t>シメイ</t>
    </rPh>
    <rPh sb="5" eb="6">
      <t>オヨ</t>
    </rPh>
    <rPh sb="7" eb="10">
      <t>レンラクサキ</t>
    </rPh>
    <rPh sb="11" eb="12">
      <t>カナラ</t>
    </rPh>
    <rPh sb="14" eb="16">
      <t>キニュウ</t>
    </rPh>
    <phoneticPr fontId="1"/>
  </si>
  <si>
    <t>代表者印の押印は不要です。</t>
    <rPh sb="0" eb="3">
      <t>ダイヒョウシャ</t>
    </rPh>
    <rPh sb="3" eb="4">
      <t>イン</t>
    </rPh>
    <rPh sb="5" eb="7">
      <t>オウイン</t>
    </rPh>
    <rPh sb="8" eb="10">
      <t>フヨウ</t>
    </rPh>
    <phoneticPr fontId="1"/>
  </si>
  <si>
    <t>（代表者の押印は不要です）</t>
    <rPh sb="1" eb="4">
      <t>ダイヒョウシャ</t>
    </rPh>
    <rPh sb="5" eb="7">
      <t>オウイン</t>
    </rPh>
    <rPh sb="8" eb="10">
      <t>フヨウ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</si>
</sst>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yyyy/m/d;@"/>
    <numFmt numFmtId="178" formatCode="yyyy&quot;年&quot;m&quot;月&quot;d&quot;日&quot;;@"/>
  </numFmts>
  <fonts count="2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20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b/>
      <sz val="12"/>
      <color rgb="FFFF0000"/>
      <name val="BIZ UDPゴシック"/>
      <family val="3"/>
      <charset val="128"/>
    </font>
    <font>
      <sz val="9"/>
      <color theme="1"/>
      <name val="ＭＳ Ｐゴシック"/>
      <family val="3"/>
      <charset val="128"/>
    </font>
    <font>
      <sz val="9"/>
      <color theme="1"/>
      <name val="游ゴシック"/>
      <family val="2"/>
      <charset val="128"/>
      <scheme val="minor"/>
    </font>
    <font>
      <b/>
      <sz val="11"/>
      <color theme="1"/>
      <name val="BIZ UDP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6"/>
      <color rgb="FFFF0000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u/>
      <sz val="14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0" fillId="0" borderId="5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2" fillId="0" borderId="0" xfId="0" applyFont="1">
      <alignment vertical="center"/>
    </xf>
    <xf numFmtId="0" fontId="0" fillId="2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2" borderId="5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Protection="1">
      <alignment vertical="center"/>
      <protection locked="0"/>
    </xf>
    <xf numFmtId="0" fontId="7" fillId="0" borderId="5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2" fillId="0" borderId="5" xfId="0" applyFont="1" applyFill="1" applyBorder="1" applyAlignment="1">
      <alignment horizontal="center" vertical="justify" wrapText="1"/>
    </xf>
    <xf numFmtId="0" fontId="2" fillId="0" borderId="5" xfId="0" applyFont="1" applyFill="1" applyBorder="1" applyAlignment="1">
      <alignment horizontal="center" vertical="center" wrapText="1"/>
    </xf>
    <xf numFmtId="0" fontId="11" fillId="0" borderId="0" xfId="0" applyFont="1">
      <alignment vertical="center"/>
    </xf>
    <xf numFmtId="177" fontId="2" fillId="0" borderId="0" xfId="0" applyNumberFormat="1" applyFont="1">
      <alignment vertical="center"/>
    </xf>
    <xf numFmtId="0" fontId="7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12" fillId="0" borderId="0" xfId="0" applyFont="1">
      <alignment vertical="center"/>
    </xf>
    <xf numFmtId="0" fontId="13" fillId="0" borderId="0" xfId="0" applyFont="1" applyAlignment="1" applyProtection="1">
      <alignment horizontal="center" vertical="center"/>
      <protection locked="0"/>
    </xf>
    <xf numFmtId="0" fontId="2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justify" wrapText="1"/>
      <protection locked="0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Protection="1">
      <alignment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15" fillId="0" borderId="0" xfId="0" applyFont="1" applyProtection="1">
      <alignment vertical="center"/>
      <protection locked="0"/>
    </xf>
    <xf numFmtId="0" fontId="13" fillId="0" borderId="0" xfId="0" applyFont="1" applyProtection="1">
      <alignment vertical="center"/>
      <protection locked="0"/>
    </xf>
    <xf numFmtId="0" fontId="14" fillId="0" borderId="0" xfId="0" applyFont="1" applyFill="1" applyProtection="1">
      <alignment vertical="center"/>
      <protection locked="0"/>
    </xf>
    <xf numFmtId="0" fontId="4" fillId="0" borderId="0" xfId="0" applyFont="1" applyAlignment="1" applyProtection="1">
      <alignment horizontal="centerContinuous" vertical="center"/>
      <protection locked="0"/>
    </xf>
    <xf numFmtId="0" fontId="2" fillId="0" borderId="0" xfId="0" applyFont="1" applyAlignment="1" applyProtection="1">
      <alignment horizontal="centerContinuous" vertical="center"/>
      <protection locked="0"/>
    </xf>
    <xf numFmtId="0" fontId="2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3" fontId="7" fillId="0" borderId="0" xfId="0" applyNumberFormat="1" applyFont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center" vertical="center"/>
      <protection locked="0"/>
    </xf>
    <xf numFmtId="176" fontId="7" fillId="0" borderId="0" xfId="0" applyNumberFormat="1" applyFont="1" applyFill="1" applyProtection="1">
      <alignment vertical="center"/>
      <protection locked="0"/>
    </xf>
    <xf numFmtId="0" fontId="3" fillId="0" borderId="0" xfId="0" applyFo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justify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10" xfId="0" applyFont="1" applyBorder="1" applyProtection="1">
      <alignment vertical="center"/>
    </xf>
    <xf numFmtId="0" fontId="3" fillId="0" borderId="0" xfId="0" applyFont="1" applyBorder="1" applyProtection="1">
      <alignment vertical="center"/>
    </xf>
    <xf numFmtId="0" fontId="13" fillId="0" borderId="0" xfId="0" applyFont="1" applyProtection="1">
      <alignment vertical="center"/>
    </xf>
    <xf numFmtId="0" fontId="16" fillId="0" borderId="0" xfId="0" applyFont="1" applyProtection="1">
      <alignment vertical="center"/>
    </xf>
    <xf numFmtId="0" fontId="17" fillId="0" borderId="0" xfId="0" applyFont="1" applyProtection="1">
      <alignment vertical="center"/>
    </xf>
    <xf numFmtId="0" fontId="18" fillId="0" borderId="0" xfId="0" applyFont="1" applyProtection="1">
      <alignment vertical="center"/>
    </xf>
    <xf numFmtId="0" fontId="18" fillId="0" borderId="0" xfId="0" applyFont="1" applyAlignment="1" applyProtection="1">
      <alignment horizontal="center" vertical="center"/>
    </xf>
    <xf numFmtId="0" fontId="18" fillId="0" borderId="0" xfId="0" applyFont="1" applyFill="1" applyProtection="1">
      <alignment vertical="center"/>
    </xf>
    <xf numFmtId="0" fontId="11" fillId="0" borderId="0" xfId="0" applyFont="1" applyProtection="1">
      <alignment vertical="center"/>
      <protection locked="0"/>
    </xf>
    <xf numFmtId="0" fontId="19" fillId="0" borderId="0" xfId="0" applyFont="1" applyProtection="1">
      <alignment vertical="center"/>
      <protection locked="0"/>
    </xf>
    <xf numFmtId="0" fontId="20" fillId="0" borderId="0" xfId="0" applyFont="1" applyProtection="1">
      <alignment vertical="center"/>
      <protection locked="0"/>
    </xf>
    <xf numFmtId="0" fontId="3" fillId="0" borderId="9" xfId="0" applyFont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3" fillId="0" borderId="8" xfId="0" applyFont="1" applyBorder="1" applyAlignment="1" applyProtection="1">
      <alignment vertical="center"/>
      <protection locked="0"/>
    </xf>
    <xf numFmtId="0" fontId="3" fillId="0" borderId="1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1" fillId="0" borderId="0" xfId="0" applyFont="1" applyProtection="1">
      <alignment vertical="center"/>
      <protection locked="0"/>
    </xf>
    <xf numFmtId="0" fontId="3" fillId="0" borderId="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1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3" fillId="2" borderId="5" xfId="0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 applyProtection="1">
      <alignment horizontal="center" vertical="center" shrinkToFit="1"/>
    </xf>
    <xf numFmtId="0" fontId="5" fillId="2" borderId="6" xfId="0" applyFont="1" applyFill="1" applyBorder="1" applyAlignment="1" applyProtection="1">
      <alignment horizontal="left" vertical="center"/>
      <protection locked="0"/>
    </xf>
    <xf numFmtId="0" fontId="5" fillId="2" borderId="7" xfId="0" applyFont="1" applyFill="1" applyBorder="1" applyAlignment="1" applyProtection="1">
      <alignment horizontal="left" vertical="center"/>
      <protection locked="0"/>
    </xf>
    <xf numFmtId="0" fontId="5" fillId="2" borderId="4" xfId="0" applyFont="1" applyFill="1" applyBorder="1" applyAlignment="1" applyProtection="1">
      <alignment horizontal="left" vertical="center"/>
      <protection locked="0"/>
    </xf>
    <xf numFmtId="0" fontId="5" fillId="0" borderId="6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7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 applyProtection="1">
      <alignment horizontal="left" vertical="center"/>
      <protection locked="0"/>
    </xf>
    <xf numFmtId="0" fontId="3" fillId="0" borderId="6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9" fillId="0" borderId="6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178" fontId="7" fillId="0" borderId="1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left" vertical="center" shrinkToFi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176" fontId="8" fillId="0" borderId="0" xfId="0" applyNumberFormat="1" applyFont="1" applyFill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center" vertical="center"/>
      <protection locked="0"/>
    </xf>
    <xf numFmtId="178" fontId="7" fillId="0" borderId="0" xfId="0" applyNumberFormat="1" applyFont="1" applyAlignment="1" applyProtection="1">
      <alignment horizontal="left" vertical="center"/>
      <protection locked="0"/>
    </xf>
    <xf numFmtId="0" fontId="7" fillId="0" borderId="0" xfId="0" applyFont="1" applyFill="1" applyAlignment="1" applyProtection="1">
      <alignment vertical="center" shrinkToFi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 shrinkToFit="1"/>
      <protection locked="0"/>
    </xf>
    <xf numFmtId="0" fontId="5" fillId="0" borderId="6" xfId="0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A07EC-407C-4C7D-83FA-4ADB4C2985D1}">
  <sheetPr>
    <tabColor theme="4" tint="0.39997558519241921"/>
  </sheetPr>
  <dimension ref="A1:AB24"/>
  <sheetViews>
    <sheetView tabSelected="1" zoomScaleNormal="100" workbookViewId="0">
      <selection activeCell="I18" sqref="I18"/>
    </sheetView>
  </sheetViews>
  <sheetFormatPr defaultColWidth="8.75" defaultRowHeight="13.5" x14ac:dyDescent="0.4"/>
  <cols>
    <col min="1" max="1" width="4.625" style="51" customWidth="1"/>
    <col min="2" max="2" width="6.25" style="51" customWidth="1"/>
    <col min="3" max="3" width="3.625" style="52" customWidth="1"/>
    <col min="4" max="4" width="3.25" style="51" customWidth="1"/>
    <col min="5" max="5" width="3.25" style="52" customWidth="1"/>
    <col min="6" max="6" width="3.25" style="51" customWidth="1"/>
    <col min="7" max="17" width="3.25" style="52" customWidth="1"/>
    <col min="18" max="21" width="3.125" style="52" customWidth="1"/>
    <col min="22" max="22" width="3.375" style="51" customWidth="1"/>
    <col min="23" max="23" width="14.75" style="51" customWidth="1"/>
    <col min="24" max="26" width="8.125" style="51" customWidth="1"/>
    <col min="27" max="27" width="6.25" style="51" customWidth="1"/>
    <col min="28" max="16384" width="8.75" style="51"/>
  </cols>
  <sheetData>
    <row r="1" spans="1:28" ht="17.45" customHeight="1" x14ac:dyDescent="0.4">
      <c r="A1" s="51" t="s">
        <v>71</v>
      </c>
    </row>
    <row r="2" spans="1:28" ht="27" x14ac:dyDescent="0.4">
      <c r="A2" s="53" t="s">
        <v>2</v>
      </c>
      <c r="B2" s="89" t="s">
        <v>3</v>
      </c>
      <c r="C2" s="89"/>
      <c r="D2" s="89"/>
      <c r="E2" s="89"/>
      <c r="F2" s="89"/>
      <c r="G2" s="89"/>
      <c r="H2" s="93" t="s">
        <v>4</v>
      </c>
      <c r="I2" s="95"/>
      <c r="J2" s="95"/>
      <c r="K2" s="95"/>
      <c r="L2" s="95"/>
      <c r="M2" s="95"/>
      <c r="N2" s="95"/>
      <c r="O2" s="95"/>
      <c r="P2" s="95"/>
      <c r="Q2" s="95"/>
      <c r="R2" s="93" t="s">
        <v>13</v>
      </c>
      <c r="S2" s="95"/>
      <c r="T2" s="95"/>
      <c r="U2" s="95"/>
      <c r="V2" s="94"/>
      <c r="W2" s="53" t="s">
        <v>5</v>
      </c>
      <c r="X2" s="54" t="s">
        <v>17</v>
      </c>
      <c r="Y2" s="54" t="s">
        <v>18</v>
      </c>
      <c r="Z2" s="55" t="s">
        <v>14</v>
      </c>
    </row>
    <row r="3" spans="1:28" ht="20.45" customHeight="1" x14ac:dyDescent="0.4">
      <c r="A3" s="53" t="str">
        <f>IF(F3&gt;0,COUNTA($F$3:$F3),"")</f>
        <v/>
      </c>
      <c r="B3" s="21"/>
      <c r="C3" s="53" t="s">
        <v>0</v>
      </c>
      <c r="D3" s="21"/>
      <c r="E3" s="53" t="s">
        <v>8</v>
      </c>
      <c r="F3" s="21"/>
      <c r="G3" s="53" t="s">
        <v>10</v>
      </c>
      <c r="H3" s="21"/>
      <c r="I3" s="21"/>
      <c r="J3" s="21"/>
      <c r="K3" s="21"/>
      <c r="L3" s="21"/>
      <c r="M3" s="21"/>
      <c r="N3" s="21"/>
      <c r="O3" s="21"/>
      <c r="P3" s="21"/>
      <c r="Q3" s="21"/>
      <c r="R3" s="90"/>
      <c r="S3" s="91"/>
      <c r="T3" s="91"/>
      <c r="U3" s="91"/>
      <c r="V3" s="92"/>
      <c r="W3" s="11"/>
      <c r="X3" s="21"/>
      <c r="Y3" s="21"/>
      <c r="Z3" s="21"/>
      <c r="AA3" s="60" t="str">
        <f>IF(MAX(A3:A12)=COUNTIF(X3:Z12,"〇"),"","調査日の数と○の数が一致しません")</f>
        <v/>
      </c>
    </row>
    <row r="4" spans="1:28" ht="20.45" customHeight="1" x14ac:dyDescent="0.4">
      <c r="A4" s="53" t="str">
        <f>IF(F4&gt;0,COUNTA($F$3:$F4),"")</f>
        <v/>
      </c>
      <c r="B4" s="56" t="str">
        <f t="shared" ref="B4:B12" si="0">IF(F4&gt;0,$B$3,"")</f>
        <v/>
      </c>
      <c r="C4" s="53" t="s">
        <v>0</v>
      </c>
      <c r="D4" s="56" t="str">
        <f t="shared" ref="D4:D12" si="1">IF(F4&gt;0,$D$3,"")</f>
        <v/>
      </c>
      <c r="E4" s="53" t="s">
        <v>8</v>
      </c>
      <c r="F4" s="21"/>
      <c r="G4" s="53" t="s">
        <v>10</v>
      </c>
      <c r="H4" s="21"/>
      <c r="I4" s="21"/>
      <c r="J4" s="21"/>
      <c r="K4" s="21"/>
      <c r="L4" s="21"/>
      <c r="M4" s="21"/>
      <c r="N4" s="21"/>
      <c r="O4" s="21"/>
      <c r="P4" s="21"/>
      <c r="Q4" s="21"/>
      <c r="R4" s="90"/>
      <c r="S4" s="91"/>
      <c r="T4" s="91"/>
      <c r="U4" s="91"/>
      <c r="V4" s="92"/>
      <c r="W4" s="11"/>
      <c r="X4" s="21"/>
      <c r="Y4" s="21"/>
      <c r="Z4" s="21"/>
      <c r="AA4" s="60" t="str">
        <f>IF(COUNTA(R3:V12)=COUNTIF(X3:Z12,"〇"),"","被保険者氏名の数と○の数が一致しません")</f>
        <v/>
      </c>
    </row>
    <row r="5" spans="1:28" ht="20.45" customHeight="1" x14ac:dyDescent="0.4">
      <c r="A5" s="53" t="str">
        <f>IF(F5&gt;0,COUNTA($F$3:$F5),"")</f>
        <v/>
      </c>
      <c r="B5" s="56" t="str">
        <f t="shared" si="0"/>
        <v/>
      </c>
      <c r="C5" s="53" t="s">
        <v>0</v>
      </c>
      <c r="D5" s="56" t="str">
        <f t="shared" si="1"/>
        <v/>
      </c>
      <c r="E5" s="53" t="s">
        <v>7</v>
      </c>
      <c r="F5" s="21"/>
      <c r="G5" s="53" t="s">
        <v>9</v>
      </c>
      <c r="H5" s="21"/>
      <c r="I5" s="21"/>
      <c r="J5" s="21"/>
      <c r="K5" s="21"/>
      <c r="L5" s="21"/>
      <c r="M5" s="21"/>
      <c r="N5" s="21"/>
      <c r="O5" s="21"/>
      <c r="P5" s="21"/>
      <c r="Q5" s="21"/>
      <c r="R5" s="90"/>
      <c r="S5" s="91"/>
      <c r="T5" s="91"/>
      <c r="U5" s="91"/>
      <c r="V5" s="92"/>
      <c r="W5" s="11"/>
      <c r="X5" s="21"/>
      <c r="Y5" s="21"/>
      <c r="Z5" s="21"/>
      <c r="AA5" s="60" t="str">
        <f>IF(COUNTA(W3:W12)=COUNTIF(X3:Z12,"〇"),"","調査員名の数と○の数が一致しません")</f>
        <v/>
      </c>
    </row>
    <row r="6" spans="1:28" ht="20.45" customHeight="1" x14ac:dyDescent="0.4">
      <c r="A6" s="53" t="str">
        <f>IF(F6&gt;0,COUNTA($F$3:$F6),"")</f>
        <v/>
      </c>
      <c r="B6" s="56" t="str">
        <f t="shared" si="0"/>
        <v/>
      </c>
      <c r="C6" s="53" t="s">
        <v>0</v>
      </c>
      <c r="D6" s="56" t="str">
        <f t="shared" si="1"/>
        <v/>
      </c>
      <c r="E6" s="53" t="s">
        <v>7</v>
      </c>
      <c r="F6" s="21"/>
      <c r="G6" s="53" t="s">
        <v>9</v>
      </c>
      <c r="H6" s="21"/>
      <c r="I6" s="21"/>
      <c r="J6" s="21"/>
      <c r="K6" s="21"/>
      <c r="L6" s="21"/>
      <c r="M6" s="21"/>
      <c r="N6" s="21"/>
      <c r="O6" s="21"/>
      <c r="P6" s="21"/>
      <c r="Q6" s="21"/>
      <c r="R6" s="90"/>
      <c r="S6" s="91"/>
      <c r="T6" s="91"/>
      <c r="U6" s="91"/>
      <c r="V6" s="92"/>
      <c r="W6" s="11"/>
      <c r="X6" s="21"/>
      <c r="Y6" s="21"/>
      <c r="Z6" s="21"/>
    </row>
    <row r="7" spans="1:28" ht="20.45" customHeight="1" x14ac:dyDescent="0.4">
      <c r="A7" s="53" t="str">
        <f>IF(F7&gt;0,COUNTA($F$3:$F7),"")</f>
        <v/>
      </c>
      <c r="B7" s="56" t="str">
        <f t="shared" si="0"/>
        <v/>
      </c>
      <c r="C7" s="53" t="s">
        <v>0</v>
      </c>
      <c r="D7" s="56" t="str">
        <f t="shared" si="1"/>
        <v/>
      </c>
      <c r="E7" s="53" t="s">
        <v>7</v>
      </c>
      <c r="F7" s="21"/>
      <c r="G7" s="53" t="s">
        <v>9</v>
      </c>
      <c r="H7" s="21"/>
      <c r="I7" s="21"/>
      <c r="J7" s="21"/>
      <c r="K7" s="21"/>
      <c r="L7" s="21"/>
      <c r="M7" s="21"/>
      <c r="N7" s="21"/>
      <c r="O7" s="21"/>
      <c r="P7" s="21"/>
      <c r="Q7" s="21"/>
      <c r="R7" s="90"/>
      <c r="S7" s="91"/>
      <c r="T7" s="91"/>
      <c r="U7" s="91"/>
      <c r="V7" s="92"/>
      <c r="W7" s="11"/>
      <c r="X7" s="21"/>
      <c r="Y7" s="21"/>
      <c r="Z7" s="21"/>
    </row>
    <row r="8" spans="1:28" ht="20.45" customHeight="1" x14ac:dyDescent="0.4">
      <c r="A8" s="53" t="str">
        <f>IF(F8&gt;0,COUNTA($F$3:$F8),"")</f>
        <v/>
      </c>
      <c r="B8" s="56" t="str">
        <f t="shared" si="0"/>
        <v/>
      </c>
      <c r="C8" s="53" t="s">
        <v>0</v>
      </c>
      <c r="D8" s="56" t="str">
        <f t="shared" si="1"/>
        <v/>
      </c>
      <c r="E8" s="53" t="s">
        <v>7</v>
      </c>
      <c r="F8" s="21"/>
      <c r="G8" s="53" t="s">
        <v>9</v>
      </c>
      <c r="H8" s="21"/>
      <c r="I8" s="21"/>
      <c r="J8" s="21"/>
      <c r="K8" s="21"/>
      <c r="L8" s="21"/>
      <c r="M8" s="21"/>
      <c r="N8" s="21"/>
      <c r="O8" s="21"/>
      <c r="P8" s="21"/>
      <c r="Q8" s="21"/>
      <c r="R8" s="90"/>
      <c r="S8" s="91"/>
      <c r="T8" s="91"/>
      <c r="U8" s="91"/>
      <c r="V8" s="92"/>
      <c r="W8" s="11"/>
      <c r="X8" s="21"/>
      <c r="Y8" s="21"/>
      <c r="Z8" s="21"/>
      <c r="AB8" s="61" t="s">
        <v>80</v>
      </c>
    </row>
    <row r="9" spans="1:28" ht="20.45" customHeight="1" x14ac:dyDescent="0.4">
      <c r="A9" s="53" t="str">
        <f>IF(F9&gt;0,COUNTA($F$3:$F9),"")</f>
        <v/>
      </c>
      <c r="B9" s="56" t="str">
        <f t="shared" si="0"/>
        <v/>
      </c>
      <c r="C9" s="53" t="s">
        <v>0</v>
      </c>
      <c r="D9" s="56" t="str">
        <f t="shared" si="1"/>
        <v/>
      </c>
      <c r="E9" s="53" t="s">
        <v>7</v>
      </c>
      <c r="F9" s="21"/>
      <c r="G9" s="53" t="s">
        <v>9</v>
      </c>
      <c r="H9" s="21"/>
      <c r="I9" s="21"/>
      <c r="J9" s="21"/>
      <c r="K9" s="21"/>
      <c r="L9" s="21"/>
      <c r="M9" s="21"/>
      <c r="N9" s="21"/>
      <c r="O9" s="21"/>
      <c r="P9" s="21"/>
      <c r="Q9" s="21"/>
      <c r="R9" s="90"/>
      <c r="S9" s="91"/>
      <c r="T9" s="91"/>
      <c r="U9" s="91"/>
      <c r="V9" s="92"/>
      <c r="W9" s="11"/>
      <c r="X9" s="21"/>
      <c r="Y9" s="21"/>
      <c r="Z9" s="21"/>
      <c r="AB9" s="61" t="s">
        <v>81</v>
      </c>
    </row>
    <row r="10" spans="1:28" ht="20.45" customHeight="1" x14ac:dyDescent="0.4">
      <c r="A10" s="53" t="str">
        <f>IF(F10&gt;0,COUNTA($F$3:$F10),"")</f>
        <v/>
      </c>
      <c r="B10" s="56" t="str">
        <f t="shared" si="0"/>
        <v/>
      </c>
      <c r="C10" s="53" t="s">
        <v>0</v>
      </c>
      <c r="D10" s="56" t="str">
        <f t="shared" si="1"/>
        <v/>
      </c>
      <c r="E10" s="53" t="s">
        <v>7</v>
      </c>
      <c r="F10" s="21"/>
      <c r="G10" s="53" t="s">
        <v>9</v>
      </c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90"/>
      <c r="S10" s="91"/>
      <c r="T10" s="91"/>
      <c r="U10" s="91"/>
      <c r="V10" s="92"/>
      <c r="W10" s="11"/>
      <c r="X10" s="21"/>
      <c r="Y10" s="21"/>
      <c r="Z10" s="21"/>
      <c r="AB10" s="61" t="s">
        <v>82</v>
      </c>
    </row>
    <row r="11" spans="1:28" ht="20.45" customHeight="1" x14ac:dyDescent="0.4">
      <c r="A11" s="53" t="str">
        <f>IF(F11&gt;0,COUNTA($F$3:$F11),"")</f>
        <v/>
      </c>
      <c r="B11" s="56" t="str">
        <f t="shared" si="0"/>
        <v/>
      </c>
      <c r="C11" s="53" t="s">
        <v>0</v>
      </c>
      <c r="D11" s="56" t="str">
        <f t="shared" si="1"/>
        <v/>
      </c>
      <c r="E11" s="53" t="s">
        <v>7</v>
      </c>
      <c r="F11" s="21"/>
      <c r="G11" s="53" t="s">
        <v>9</v>
      </c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90"/>
      <c r="S11" s="91"/>
      <c r="T11" s="91"/>
      <c r="U11" s="91"/>
      <c r="V11" s="92"/>
      <c r="W11" s="11"/>
      <c r="X11" s="21"/>
      <c r="Y11" s="21"/>
      <c r="Z11" s="21"/>
      <c r="AB11" s="61" t="s">
        <v>83</v>
      </c>
    </row>
    <row r="12" spans="1:28" ht="20.45" customHeight="1" x14ac:dyDescent="0.4">
      <c r="A12" s="53" t="str">
        <f>IF(F12&gt;0,COUNTA($F$3:$F12),"")</f>
        <v/>
      </c>
      <c r="B12" s="56" t="str">
        <f t="shared" si="0"/>
        <v/>
      </c>
      <c r="C12" s="53" t="s">
        <v>0</v>
      </c>
      <c r="D12" s="56" t="str">
        <f t="shared" si="1"/>
        <v/>
      </c>
      <c r="E12" s="53" t="s">
        <v>7</v>
      </c>
      <c r="F12" s="21"/>
      <c r="G12" s="53" t="s">
        <v>9</v>
      </c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90"/>
      <c r="S12" s="91"/>
      <c r="T12" s="91"/>
      <c r="U12" s="91"/>
      <c r="V12" s="92"/>
      <c r="W12" s="11"/>
      <c r="X12" s="21"/>
      <c r="Y12" s="21"/>
      <c r="Z12" s="21"/>
      <c r="AB12" s="61" t="s">
        <v>84</v>
      </c>
    </row>
    <row r="13" spans="1:28" ht="17.45" customHeight="1" x14ac:dyDescent="0.4">
      <c r="A13" s="51" t="s">
        <v>62</v>
      </c>
      <c r="AB13" s="61" t="s">
        <v>85</v>
      </c>
    </row>
    <row r="14" spans="1:28" ht="19.149999999999999" customHeight="1" x14ac:dyDescent="0.4">
      <c r="A14" s="89" t="s">
        <v>41</v>
      </c>
      <c r="B14" s="89"/>
      <c r="C14" s="89"/>
      <c r="D14" s="80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2"/>
      <c r="V14" s="93" t="s">
        <v>24</v>
      </c>
      <c r="W14" s="94"/>
      <c r="X14" s="78"/>
      <c r="Y14" s="78"/>
      <c r="Z14" s="78"/>
      <c r="AB14" s="61" t="s">
        <v>86</v>
      </c>
    </row>
    <row r="15" spans="1:28" ht="19.149999999999999" customHeight="1" x14ac:dyDescent="0.4">
      <c r="A15" s="89" t="s">
        <v>42</v>
      </c>
      <c r="B15" s="89"/>
      <c r="C15" s="89"/>
      <c r="D15" s="80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2"/>
      <c r="V15" s="93" t="s">
        <v>89</v>
      </c>
      <c r="W15" s="94"/>
      <c r="X15" s="78"/>
      <c r="Y15" s="78"/>
      <c r="Z15" s="78"/>
    </row>
    <row r="16" spans="1:28" ht="19.149999999999999" customHeight="1" x14ac:dyDescent="0.4">
      <c r="A16" s="89" t="s">
        <v>92</v>
      </c>
      <c r="B16" s="89"/>
      <c r="C16" s="89"/>
      <c r="D16" s="80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2"/>
      <c r="V16" s="93" t="s">
        <v>90</v>
      </c>
      <c r="W16" s="94"/>
      <c r="X16" s="78"/>
      <c r="Y16" s="78"/>
      <c r="Z16" s="78"/>
    </row>
    <row r="17" spans="1:26" ht="19.149999999999999" customHeight="1" x14ac:dyDescent="0.4">
      <c r="A17" s="79" t="s">
        <v>93</v>
      </c>
      <c r="B17" s="79"/>
      <c r="C17" s="79"/>
      <c r="D17" s="80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2"/>
      <c r="V17" s="93" t="s">
        <v>43</v>
      </c>
      <c r="W17" s="94"/>
      <c r="X17" s="78"/>
      <c r="Y17" s="78"/>
      <c r="Z17" s="78"/>
    </row>
    <row r="18" spans="1:26" ht="19.149999999999999" customHeight="1" x14ac:dyDescent="0.4">
      <c r="A18" s="89" t="s">
        <v>79</v>
      </c>
      <c r="B18" s="89"/>
      <c r="C18" s="89"/>
      <c r="D18" s="10">
        <v>1</v>
      </c>
      <c r="E18" s="10">
        <v>7</v>
      </c>
      <c r="F18" s="10"/>
      <c r="G18" s="10"/>
      <c r="H18" s="10"/>
      <c r="I18" s="10"/>
      <c r="J18" s="10"/>
      <c r="K18" s="10"/>
      <c r="L18" s="10"/>
      <c r="M18" s="10"/>
      <c r="N18" s="83"/>
      <c r="O18" s="84"/>
      <c r="P18" s="84"/>
      <c r="Q18" s="84"/>
      <c r="R18" s="84"/>
      <c r="S18" s="84"/>
      <c r="T18" s="84"/>
      <c r="U18" s="85"/>
      <c r="V18" s="74" t="s">
        <v>102</v>
      </c>
      <c r="W18" s="75"/>
      <c r="X18" s="75"/>
      <c r="Y18" s="75"/>
      <c r="Z18" s="75"/>
    </row>
    <row r="19" spans="1:26" ht="19.149999999999999" customHeight="1" x14ac:dyDescent="0.4">
      <c r="A19" s="89" t="s">
        <v>44</v>
      </c>
      <c r="B19" s="89"/>
      <c r="C19" s="89"/>
      <c r="D19" s="80"/>
      <c r="E19" s="81"/>
      <c r="F19" s="81"/>
      <c r="G19" s="81"/>
      <c r="H19" s="86" t="s">
        <v>46</v>
      </c>
      <c r="I19" s="87"/>
      <c r="J19" s="88"/>
      <c r="K19" s="83" t="s">
        <v>47</v>
      </c>
      <c r="L19" s="84"/>
      <c r="M19" s="84"/>
      <c r="N19" s="85"/>
      <c r="O19" s="86" t="s">
        <v>58</v>
      </c>
      <c r="P19" s="87"/>
      <c r="Q19" s="87"/>
      <c r="R19" s="87"/>
      <c r="S19" s="87"/>
      <c r="T19" s="87"/>
      <c r="U19" s="88"/>
      <c r="V19" s="76" t="s">
        <v>103</v>
      </c>
      <c r="W19" s="77"/>
      <c r="X19" s="77"/>
      <c r="Y19" s="77"/>
      <c r="Z19" s="77"/>
    </row>
    <row r="20" spans="1:26" ht="19.149999999999999" customHeight="1" x14ac:dyDescent="0.4">
      <c r="A20" s="89" t="s">
        <v>48</v>
      </c>
      <c r="B20" s="89"/>
      <c r="C20" s="89"/>
      <c r="D20" s="80"/>
      <c r="E20" s="81"/>
      <c r="F20" s="81"/>
      <c r="G20" s="81"/>
      <c r="H20" s="86" t="s">
        <v>49</v>
      </c>
      <c r="I20" s="87"/>
      <c r="J20" s="88"/>
      <c r="K20" s="83" t="s">
        <v>59</v>
      </c>
      <c r="L20" s="84"/>
      <c r="M20" s="84"/>
      <c r="N20" s="85"/>
      <c r="O20" s="10"/>
      <c r="P20" s="10"/>
      <c r="Q20" s="10"/>
      <c r="R20" s="10"/>
      <c r="S20" s="10"/>
      <c r="T20" s="10"/>
      <c r="U20" s="10"/>
      <c r="V20" s="57" t="s">
        <v>104</v>
      </c>
      <c r="W20" s="58"/>
      <c r="X20" s="58"/>
      <c r="Y20" s="58"/>
      <c r="Z20" s="58"/>
    </row>
    <row r="21" spans="1:26" ht="19.149999999999999" customHeight="1" x14ac:dyDescent="0.4">
      <c r="A21" s="89" t="s">
        <v>60</v>
      </c>
      <c r="B21" s="89"/>
      <c r="C21" s="89"/>
      <c r="D21" s="80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2"/>
    </row>
    <row r="22" spans="1:26" s="59" customFormat="1" ht="19.149999999999999" customHeight="1" x14ac:dyDescent="0.4">
      <c r="A22" s="89" t="s">
        <v>61</v>
      </c>
      <c r="B22" s="89"/>
      <c r="C22" s="89"/>
      <c r="D22" s="80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/>
    </row>
    <row r="23" spans="1:26" s="62" customFormat="1" ht="13.15" customHeight="1" x14ac:dyDescent="0.4">
      <c r="A23" s="62" t="s">
        <v>78</v>
      </c>
      <c r="C23" s="63"/>
      <c r="E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</row>
    <row r="24" spans="1:26" s="62" customFormat="1" ht="13.15" customHeight="1" x14ac:dyDescent="0.4">
      <c r="A24" s="64" t="s">
        <v>77</v>
      </c>
      <c r="C24" s="63"/>
      <c r="E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</row>
  </sheetData>
  <sheetProtection sheet="1" selectLockedCells="1"/>
  <mergeCells count="46">
    <mergeCell ref="R11:V11"/>
    <mergeCell ref="A18:C18"/>
    <mergeCell ref="N18:U18"/>
    <mergeCell ref="B2:G2"/>
    <mergeCell ref="A22:C22"/>
    <mergeCell ref="A19:C19"/>
    <mergeCell ref="A20:C20"/>
    <mergeCell ref="A21:C21"/>
    <mergeCell ref="D21:U21"/>
    <mergeCell ref="D22:U22"/>
    <mergeCell ref="O19:U19"/>
    <mergeCell ref="D20:G20"/>
    <mergeCell ref="H20:J20"/>
    <mergeCell ref="K20:N20"/>
    <mergeCell ref="A16:C16"/>
    <mergeCell ref="A14:C14"/>
    <mergeCell ref="R6:V6"/>
    <mergeCell ref="R7:V7"/>
    <mergeCell ref="R8:V8"/>
    <mergeCell ref="R9:V9"/>
    <mergeCell ref="R10:V10"/>
    <mergeCell ref="H2:Q2"/>
    <mergeCell ref="R2:V2"/>
    <mergeCell ref="R3:V3"/>
    <mergeCell ref="R4:V4"/>
    <mergeCell ref="R5:V5"/>
    <mergeCell ref="A15:C15"/>
    <mergeCell ref="R12:V12"/>
    <mergeCell ref="V17:W17"/>
    <mergeCell ref="X17:Z17"/>
    <mergeCell ref="D16:U16"/>
    <mergeCell ref="D14:U14"/>
    <mergeCell ref="D15:U15"/>
    <mergeCell ref="X14:Z14"/>
    <mergeCell ref="V14:W14"/>
    <mergeCell ref="V15:W15"/>
    <mergeCell ref="X15:Z15"/>
    <mergeCell ref="V16:W16"/>
    <mergeCell ref="V18:Z18"/>
    <mergeCell ref="V19:Z19"/>
    <mergeCell ref="X16:Z16"/>
    <mergeCell ref="A17:C17"/>
    <mergeCell ref="D17:U17"/>
    <mergeCell ref="K19:N19"/>
    <mergeCell ref="H19:J19"/>
    <mergeCell ref="D19:G19"/>
  </mergeCells>
  <phoneticPr fontId="1"/>
  <pageMargins left="0.7" right="0.7" top="0.75" bottom="0.75" header="0.3" footer="0.3"/>
  <pageSetup paperSize="9" orientation="landscape" verticalDpi="0"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0A50332E-7E1C-4823-8F0A-CE0AA85A47B3}">
          <x14:formula1>
            <xm:f>リスト!$E$2:$E$3</xm:f>
          </x14:formula1>
          <xm:sqref>X3:Z12</xm:sqref>
        </x14:dataValidation>
        <x14:dataValidation type="list" allowBlank="1" showInputMessage="1" showErrorMessage="1" xr:uid="{4426EEEA-D0B1-4A7C-AA2E-0412EEF3E738}">
          <x14:formula1>
            <xm:f>リスト!$C$2:$C$33</xm:f>
          </x14:formula1>
          <xm:sqref>F3:F12</xm:sqref>
        </x14:dataValidation>
        <x14:dataValidation type="list" allowBlank="1" showInputMessage="1" showErrorMessage="1" xr:uid="{A3A21DD9-9320-4E76-9669-273A40FA4F7A}">
          <x14:formula1>
            <xm:f>リスト!$B$2:$B$14</xm:f>
          </x14:formula1>
          <xm:sqref>D3:D12</xm:sqref>
        </x14:dataValidation>
        <x14:dataValidation type="list" allowBlank="1" showInputMessage="1" showErrorMessage="1" xr:uid="{5E44F3BB-2CCE-411C-8A63-4D5929D88F84}">
          <x14:formula1>
            <xm:f>リスト!$A$2:$A$13</xm:f>
          </x14:formula1>
          <xm:sqref>B3:B12</xm:sqref>
        </x14:dataValidation>
        <x14:dataValidation type="list" allowBlank="1" showInputMessage="1" showErrorMessage="1" xr:uid="{B3750BD5-0F50-4E44-A706-D6184F8EFA87}">
          <x14:formula1>
            <xm:f>リスト!$D$2:$D$12</xm:f>
          </x14:formula1>
          <xm:sqref>H3:Q12 D18:M18</xm:sqref>
        </x14:dataValidation>
        <x14:dataValidation type="list" allowBlank="1" showInputMessage="1" showErrorMessage="1" xr:uid="{72C6F654-B5EF-47EE-8603-547F1104AC7D}">
          <x14:formula1>
            <xm:f>リスト!$G$2:$G$5</xm:f>
          </x14:formula1>
          <xm:sqref>H20:J20</xm:sqref>
        </x14:dataValidation>
        <x14:dataValidation type="list" allowBlank="1" showInputMessage="1" showErrorMessage="1" xr:uid="{158F11B3-7E77-48EB-93E6-7C2669C2B13B}">
          <x14:formula1>
            <xm:f>リスト!$D$3:$D$12</xm:f>
          </x14:formula1>
          <xm:sqref>O20:U20</xm:sqref>
        </x14:dataValidation>
        <x14:dataValidation type="list" allowBlank="1" showInputMessage="1" showErrorMessage="1" xr:uid="{4B99588F-755F-43E6-A50B-7C481D3CBABA}">
          <x14:formula1>
            <xm:f>リスト!$H$2:$H$5</xm:f>
          </x14:formula1>
          <xm:sqref>O19:U19</xm:sqref>
        </x14:dataValidation>
        <x14:dataValidation type="list" allowBlank="1" showInputMessage="1" showErrorMessage="1" xr:uid="{4BF15121-B5B7-403B-BEEE-26B3DA9F232B}">
          <x14:formula1>
            <xm:f>リスト!$F$2:$F$5</xm:f>
          </x14:formula1>
          <xm:sqref>H19:J19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416F7-0ED8-4421-B481-1F9F9355731E}">
  <sheetPr>
    <tabColor theme="4" tint="0.39997558519241921"/>
  </sheetPr>
  <dimension ref="A1:X20"/>
  <sheetViews>
    <sheetView workbookViewId="0">
      <selection activeCell="T7" sqref="T7"/>
    </sheetView>
  </sheetViews>
  <sheetFormatPr defaultColWidth="8.75" defaultRowHeight="18.75" x14ac:dyDescent="0.4"/>
  <cols>
    <col min="1" max="1" width="4.625" style="13" customWidth="1"/>
    <col min="2" max="2" width="7.875" style="13" customWidth="1"/>
    <col min="3" max="3" width="3.625" style="14" customWidth="1"/>
    <col min="4" max="4" width="4.625" style="13" customWidth="1"/>
    <col min="5" max="5" width="3.625" style="14" customWidth="1"/>
    <col min="6" max="6" width="4.5" style="13" customWidth="1"/>
    <col min="7" max="7" width="3.625" style="14" customWidth="1"/>
    <col min="8" max="17" width="3.125" style="14" customWidth="1"/>
    <col min="18" max="18" width="15.875" style="13" customWidth="1"/>
    <col min="19" max="19" width="14.625" style="13" customWidth="1"/>
    <col min="20" max="20" width="8.125" style="13" customWidth="1"/>
    <col min="21" max="21" width="9.625" style="13" customWidth="1"/>
    <col min="22" max="22" width="8.125" style="13" customWidth="1"/>
    <col min="23" max="23" width="4.75" style="13" customWidth="1"/>
    <col min="24" max="24" width="1.25" style="13" hidden="1" customWidth="1"/>
    <col min="25" max="25" width="9.25" style="13" customWidth="1"/>
    <col min="26" max="16384" width="8.75" style="13"/>
  </cols>
  <sheetData>
    <row r="1" spans="1:23" ht="22.15" customHeight="1" x14ac:dyDescent="0.4">
      <c r="A1" s="24" t="s">
        <v>1</v>
      </c>
      <c r="B1" s="25"/>
      <c r="C1" s="26"/>
      <c r="D1" s="25"/>
      <c r="E1" s="26"/>
      <c r="F1" s="25"/>
      <c r="G1" s="26"/>
      <c r="H1" s="27"/>
      <c r="I1" s="27"/>
      <c r="J1" s="27"/>
      <c r="K1" s="109" t="str">
        <f>IF(ISNUMBER(入力用!D3)*1,B4&amp;"年"&amp;D4&amp;"月分","")</f>
        <v/>
      </c>
      <c r="L1" s="109"/>
      <c r="M1" s="109"/>
      <c r="N1" s="109"/>
      <c r="O1" s="109"/>
      <c r="P1" s="109"/>
      <c r="Q1" s="26"/>
      <c r="R1" s="28" t="s">
        <v>23</v>
      </c>
      <c r="S1" s="96" t="str">
        <f>IF(入力用!D16&gt;0,入力用!D16,"")</f>
        <v/>
      </c>
      <c r="T1" s="97"/>
      <c r="U1" s="97"/>
      <c r="V1" s="98"/>
    </row>
    <row r="2" spans="1:23" ht="22.15" customHeight="1" x14ac:dyDescent="0.4">
      <c r="A2" s="24"/>
      <c r="B2" s="25"/>
      <c r="C2" s="26"/>
      <c r="D2" s="25"/>
      <c r="E2" s="26"/>
      <c r="F2" s="25"/>
      <c r="G2" s="26"/>
      <c r="H2" s="20"/>
      <c r="I2" s="20"/>
      <c r="J2" s="20"/>
      <c r="K2" s="19"/>
      <c r="L2" s="20"/>
      <c r="M2" s="26"/>
      <c r="N2" s="26"/>
      <c r="O2" s="26"/>
      <c r="P2" s="26"/>
      <c r="Q2" s="26"/>
      <c r="R2" s="28" t="s">
        <v>79</v>
      </c>
      <c r="S2" s="96" t="str">
        <f>IF(入力用!D16&gt;0,_xlfn.CONCAT(入力用!D18,入力用!E18,入力用!F18,入力用!G18,入力用!H18,入力用!I18,入力用!J18,入力用!K18,入力用!L18,入力用!M18),"")</f>
        <v/>
      </c>
      <c r="T2" s="97"/>
      <c r="U2" s="97"/>
      <c r="V2" s="98"/>
    </row>
    <row r="3" spans="1:23" s="7" customFormat="1" ht="39" x14ac:dyDescent="0.4">
      <c r="A3" s="29" t="s">
        <v>2</v>
      </c>
      <c r="B3" s="102" t="s">
        <v>3</v>
      </c>
      <c r="C3" s="102"/>
      <c r="D3" s="102"/>
      <c r="E3" s="102"/>
      <c r="F3" s="102"/>
      <c r="G3" s="102"/>
      <c r="H3" s="103" t="s">
        <v>4</v>
      </c>
      <c r="I3" s="104"/>
      <c r="J3" s="104"/>
      <c r="K3" s="104"/>
      <c r="L3" s="104"/>
      <c r="M3" s="104"/>
      <c r="N3" s="104"/>
      <c r="O3" s="104"/>
      <c r="P3" s="104"/>
      <c r="Q3" s="105"/>
      <c r="R3" s="29" t="s">
        <v>13</v>
      </c>
      <c r="S3" s="29" t="s">
        <v>5</v>
      </c>
      <c r="T3" s="15" t="s">
        <v>17</v>
      </c>
      <c r="U3" s="15" t="s">
        <v>18</v>
      </c>
      <c r="V3" s="16" t="s">
        <v>14</v>
      </c>
    </row>
    <row r="4" spans="1:23" s="7" customFormat="1" ht="22.15" customHeight="1" x14ac:dyDescent="0.4">
      <c r="A4" s="12" t="str">
        <f>IF(ISNUMBER(入力用!A3)*1,入力用!A3,"")</f>
        <v/>
      </c>
      <c r="B4" s="12" t="str">
        <f>IF(ISNUMBER(入力用!B3)*1,入力用!B3,"")</f>
        <v/>
      </c>
      <c r="C4" s="29" t="s">
        <v>0</v>
      </c>
      <c r="D4" s="12" t="str">
        <f>IF(ISNUMBER(入力用!D3)*1,入力用!D3,"")</f>
        <v/>
      </c>
      <c r="E4" s="29" t="s">
        <v>8</v>
      </c>
      <c r="F4" s="12" t="str">
        <f>IF(ISNUMBER(入力用!F3)*1,入力用!F3,"")</f>
        <v/>
      </c>
      <c r="G4" s="29" t="s">
        <v>10</v>
      </c>
      <c r="H4" s="12" t="str">
        <f>IF(ISNUMBER(入力用!H3)*1,入力用!H3,"")</f>
        <v/>
      </c>
      <c r="I4" s="12" t="str">
        <f>IF(ISNUMBER(入力用!I3)*1,入力用!I3,"")</f>
        <v/>
      </c>
      <c r="J4" s="12" t="str">
        <f>IF(ISNUMBER(入力用!J3)*1,入力用!J3,"")</f>
        <v/>
      </c>
      <c r="K4" s="12" t="str">
        <f>IF(ISNUMBER(入力用!K3)*1,入力用!K3,"")</f>
        <v/>
      </c>
      <c r="L4" s="12" t="str">
        <f>IF(ISNUMBER(入力用!L3)*1,入力用!L3,"")</f>
        <v/>
      </c>
      <c r="M4" s="12" t="str">
        <f>IF(ISNUMBER(入力用!M3)*1,入力用!M3,"")</f>
        <v/>
      </c>
      <c r="N4" s="12" t="str">
        <f>IF(ISNUMBER(入力用!N3)*1,入力用!N3,"")</f>
        <v/>
      </c>
      <c r="O4" s="12" t="str">
        <f>IF(ISNUMBER(入力用!O3)*1,入力用!O3,"")</f>
        <v/>
      </c>
      <c r="P4" s="12" t="str">
        <f>IF(ISNUMBER(入力用!P3)*1,入力用!P3,"")</f>
        <v/>
      </c>
      <c r="Q4" s="12" t="str">
        <f>IF(ISNUMBER(入力用!Q3)*1,入力用!Q3,"")</f>
        <v/>
      </c>
      <c r="R4" s="12" t="str">
        <f>IF(入力用!R3&gt;0,入力用!R3,"")</f>
        <v/>
      </c>
      <c r="S4" s="12" t="str">
        <f>IF(入力用!W3&gt;0,入力用!W3,"")</f>
        <v/>
      </c>
      <c r="T4" s="12" t="str">
        <f>IF(入力用!X3&gt;0,入力用!X3,"")</f>
        <v/>
      </c>
      <c r="U4" s="12" t="str">
        <f>IF(入力用!Y3&gt;0,入力用!Y3,"")</f>
        <v/>
      </c>
      <c r="V4" s="12" t="str">
        <f>IF(入力用!Z3&gt;0,入力用!Z3,"")</f>
        <v/>
      </c>
      <c r="W4" s="17"/>
    </row>
    <row r="5" spans="1:23" s="7" customFormat="1" ht="22.15" customHeight="1" x14ac:dyDescent="0.4">
      <c r="A5" s="12" t="str">
        <f>IF(ISNUMBER(入力用!A4)*1,入力用!A4,"")</f>
        <v/>
      </c>
      <c r="B5" s="12" t="str">
        <f>IF(ISNUMBER(入力用!B4)*1,入力用!B4,"")</f>
        <v/>
      </c>
      <c r="C5" s="29" t="s">
        <v>0</v>
      </c>
      <c r="D5" s="12" t="str">
        <f>IF(ISNUMBER(入力用!D4)*1,入力用!D4,"")</f>
        <v/>
      </c>
      <c r="E5" s="29" t="s">
        <v>8</v>
      </c>
      <c r="F5" s="12" t="str">
        <f>IF(ISNUMBER(入力用!F4)*1,入力用!F4,"")</f>
        <v/>
      </c>
      <c r="G5" s="29" t="s">
        <v>10</v>
      </c>
      <c r="H5" s="12" t="str">
        <f>IF(ISNUMBER(入力用!H4)*1,入力用!H4,"")</f>
        <v/>
      </c>
      <c r="I5" s="12" t="str">
        <f>IF(ISNUMBER(入力用!I4)*1,入力用!I4,"")</f>
        <v/>
      </c>
      <c r="J5" s="12" t="str">
        <f>IF(ISNUMBER(入力用!J4)*1,入力用!J4,"")</f>
        <v/>
      </c>
      <c r="K5" s="12" t="str">
        <f>IF(ISNUMBER(入力用!K4)*1,入力用!K4,"")</f>
        <v/>
      </c>
      <c r="L5" s="12" t="str">
        <f>IF(ISNUMBER(入力用!L4)*1,入力用!L4,"")</f>
        <v/>
      </c>
      <c r="M5" s="12" t="str">
        <f>IF(ISNUMBER(入力用!M4)*1,入力用!M4,"")</f>
        <v/>
      </c>
      <c r="N5" s="12" t="str">
        <f>IF(ISNUMBER(入力用!N4)*1,入力用!N4,"")</f>
        <v/>
      </c>
      <c r="O5" s="12" t="str">
        <f>IF(ISNUMBER(入力用!O4)*1,入力用!O4,"")</f>
        <v/>
      </c>
      <c r="P5" s="12" t="str">
        <f>IF(ISNUMBER(入力用!P4)*1,入力用!P4,"")</f>
        <v/>
      </c>
      <c r="Q5" s="12" t="str">
        <f>IF(ISNUMBER(入力用!Q4)*1,入力用!Q4,"")</f>
        <v/>
      </c>
      <c r="R5" s="12" t="str">
        <f>IF(入力用!R4&gt;0,入力用!R4,"")</f>
        <v/>
      </c>
      <c r="S5" s="12" t="str">
        <f>IF(入力用!W4&gt;0,入力用!W4,"")</f>
        <v/>
      </c>
      <c r="T5" s="12" t="str">
        <f>IF(入力用!X4&gt;0,入力用!X4,"")</f>
        <v/>
      </c>
      <c r="U5" s="12" t="str">
        <f>IF(入力用!Y4&gt;0,入力用!Y4,"")</f>
        <v/>
      </c>
      <c r="V5" s="12" t="str">
        <f>IF(入力用!Z4&gt;0,入力用!Z4,"")</f>
        <v/>
      </c>
      <c r="W5" s="22"/>
    </row>
    <row r="6" spans="1:23" s="7" customFormat="1" ht="22.15" customHeight="1" x14ac:dyDescent="0.4">
      <c r="A6" s="12" t="str">
        <f>IF(ISNUMBER(入力用!A5)*1,入力用!A5,"")</f>
        <v/>
      </c>
      <c r="B6" s="12" t="str">
        <f>IF(ISNUMBER(入力用!B5)*1,入力用!B5,"")</f>
        <v/>
      </c>
      <c r="C6" s="29" t="s">
        <v>0</v>
      </c>
      <c r="D6" s="12" t="str">
        <f>IF(ISNUMBER(入力用!D5)*1,入力用!D5,"")</f>
        <v/>
      </c>
      <c r="E6" s="29" t="s">
        <v>7</v>
      </c>
      <c r="F6" s="12" t="str">
        <f>IF(ISNUMBER(入力用!F5)*1,入力用!F5,"")</f>
        <v/>
      </c>
      <c r="G6" s="29" t="s">
        <v>9</v>
      </c>
      <c r="H6" s="12" t="str">
        <f>IF(ISNUMBER(入力用!H5)*1,入力用!H5,"")</f>
        <v/>
      </c>
      <c r="I6" s="12" t="str">
        <f>IF(ISNUMBER(入力用!I5)*1,入力用!I5,"")</f>
        <v/>
      </c>
      <c r="J6" s="12" t="str">
        <f>IF(ISNUMBER(入力用!J5)*1,入力用!J5,"")</f>
        <v/>
      </c>
      <c r="K6" s="12" t="str">
        <f>IF(ISNUMBER(入力用!K5)*1,入力用!K5,"")</f>
        <v/>
      </c>
      <c r="L6" s="12" t="str">
        <f>IF(ISNUMBER(入力用!L5)*1,入力用!L5,"")</f>
        <v/>
      </c>
      <c r="M6" s="12" t="str">
        <f>IF(ISNUMBER(入力用!M5)*1,入力用!M5,"")</f>
        <v/>
      </c>
      <c r="N6" s="12" t="str">
        <f>IF(ISNUMBER(入力用!N5)*1,入力用!N5,"")</f>
        <v/>
      </c>
      <c r="O6" s="12" t="str">
        <f>IF(ISNUMBER(入力用!O5)*1,入力用!O5,"")</f>
        <v/>
      </c>
      <c r="P6" s="12" t="str">
        <f>IF(ISNUMBER(入力用!P5)*1,入力用!P5,"")</f>
        <v/>
      </c>
      <c r="Q6" s="12" t="str">
        <f>IF(ISNUMBER(入力用!Q5)*1,入力用!Q5,"")</f>
        <v/>
      </c>
      <c r="R6" s="12" t="str">
        <f>IF(入力用!R5&gt;0,入力用!R5,"")</f>
        <v/>
      </c>
      <c r="S6" s="12" t="str">
        <f>IF(入力用!W5&gt;0,入力用!W5,"")</f>
        <v/>
      </c>
      <c r="T6" s="12" t="str">
        <f>IF(入力用!X5&gt;0,入力用!X5,"")</f>
        <v/>
      </c>
      <c r="U6" s="12" t="str">
        <f>IF(入力用!Y5&gt;0,入力用!Y5,"")</f>
        <v/>
      </c>
      <c r="V6" s="12" t="str">
        <f>IF(入力用!Z5&gt;0,入力用!Z5,"")</f>
        <v/>
      </c>
      <c r="W6" s="22"/>
    </row>
    <row r="7" spans="1:23" s="7" customFormat="1" ht="22.15" customHeight="1" x14ac:dyDescent="0.4">
      <c r="A7" s="12" t="str">
        <f>IF(ISNUMBER(入力用!A6)*1,入力用!A6,"")</f>
        <v/>
      </c>
      <c r="B7" s="12" t="str">
        <f>IF(ISNUMBER(入力用!B6)*1,入力用!B6,"")</f>
        <v/>
      </c>
      <c r="C7" s="29" t="s">
        <v>0</v>
      </c>
      <c r="D7" s="12" t="str">
        <f>IF(ISNUMBER(入力用!D6)*1,入力用!D6,"")</f>
        <v/>
      </c>
      <c r="E7" s="29" t="s">
        <v>7</v>
      </c>
      <c r="F7" s="12" t="str">
        <f>IF(ISNUMBER(入力用!F6)*1,入力用!F6,"")</f>
        <v/>
      </c>
      <c r="G7" s="29" t="s">
        <v>9</v>
      </c>
      <c r="H7" s="12" t="str">
        <f>IF(ISNUMBER(入力用!H6)*1,入力用!H6,"")</f>
        <v/>
      </c>
      <c r="I7" s="12" t="str">
        <f>IF(ISNUMBER(入力用!I6)*1,入力用!I6,"")</f>
        <v/>
      </c>
      <c r="J7" s="12" t="str">
        <f>IF(ISNUMBER(入力用!J6)*1,入力用!J6,"")</f>
        <v/>
      </c>
      <c r="K7" s="12" t="str">
        <f>IF(ISNUMBER(入力用!K6)*1,入力用!K6,"")</f>
        <v/>
      </c>
      <c r="L7" s="12" t="str">
        <f>IF(ISNUMBER(入力用!L6)*1,入力用!L6,"")</f>
        <v/>
      </c>
      <c r="M7" s="12" t="str">
        <f>IF(ISNUMBER(入力用!M6)*1,入力用!M6,"")</f>
        <v/>
      </c>
      <c r="N7" s="12" t="str">
        <f>IF(ISNUMBER(入力用!N6)*1,入力用!N6,"")</f>
        <v/>
      </c>
      <c r="O7" s="12" t="str">
        <f>IF(ISNUMBER(入力用!O6)*1,入力用!O6,"")</f>
        <v/>
      </c>
      <c r="P7" s="12" t="str">
        <f>IF(ISNUMBER(入力用!P6)*1,入力用!P6,"")</f>
        <v/>
      </c>
      <c r="Q7" s="12" t="str">
        <f>IF(ISNUMBER(入力用!Q6)*1,入力用!Q6,"")</f>
        <v/>
      </c>
      <c r="R7" s="12" t="str">
        <f>IF(入力用!R6&gt;0,入力用!R6,"")</f>
        <v/>
      </c>
      <c r="S7" s="12" t="str">
        <f>IF(入力用!W6&gt;0,入力用!W6,"")</f>
        <v/>
      </c>
      <c r="T7" s="12" t="str">
        <f>IF(入力用!X6&gt;0,入力用!X6,"")</f>
        <v/>
      </c>
      <c r="U7" s="12" t="str">
        <f>IF(入力用!Y6&gt;0,入力用!Y6,"")</f>
        <v/>
      </c>
      <c r="V7" s="12" t="str">
        <f>IF(入力用!Z6&gt;0,入力用!Z6,"")</f>
        <v/>
      </c>
    </row>
    <row r="8" spans="1:23" s="7" customFormat="1" ht="22.15" customHeight="1" x14ac:dyDescent="0.4">
      <c r="A8" s="12" t="str">
        <f>IF(ISNUMBER(入力用!A7)*1,入力用!A7,"")</f>
        <v/>
      </c>
      <c r="B8" s="12" t="str">
        <f>IF(ISNUMBER(入力用!B7)*1,入力用!B7,"")</f>
        <v/>
      </c>
      <c r="C8" s="29" t="s">
        <v>0</v>
      </c>
      <c r="D8" s="12" t="str">
        <f>IF(ISNUMBER(入力用!D7)*1,入力用!D7,"")</f>
        <v/>
      </c>
      <c r="E8" s="29" t="s">
        <v>7</v>
      </c>
      <c r="F8" s="12" t="str">
        <f>IF(ISNUMBER(入力用!F7)*1,入力用!F7,"")</f>
        <v/>
      </c>
      <c r="G8" s="29" t="s">
        <v>9</v>
      </c>
      <c r="H8" s="12" t="str">
        <f>IF(ISNUMBER(入力用!H7)*1,入力用!H7,"")</f>
        <v/>
      </c>
      <c r="I8" s="12" t="str">
        <f>IF(ISNUMBER(入力用!I7)*1,入力用!I7,"")</f>
        <v/>
      </c>
      <c r="J8" s="12" t="str">
        <f>IF(ISNUMBER(入力用!J7)*1,入力用!J7,"")</f>
        <v/>
      </c>
      <c r="K8" s="12" t="str">
        <f>IF(ISNUMBER(入力用!K7)*1,入力用!K7,"")</f>
        <v/>
      </c>
      <c r="L8" s="12" t="str">
        <f>IF(ISNUMBER(入力用!L7)*1,入力用!L7,"")</f>
        <v/>
      </c>
      <c r="M8" s="12" t="str">
        <f>IF(ISNUMBER(入力用!M7)*1,入力用!M7,"")</f>
        <v/>
      </c>
      <c r="N8" s="12" t="str">
        <f>IF(ISNUMBER(入力用!N7)*1,入力用!N7,"")</f>
        <v/>
      </c>
      <c r="O8" s="12" t="str">
        <f>IF(ISNUMBER(入力用!O7)*1,入力用!O7,"")</f>
        <v/>
      </c>
      <c r="P8" s="12" t="str">
        <f>IF(ISNUMBER(入力用!P7)*1,入力用!P7,"")</f>
        <v/>
      </c>
      <c r="Q8" s="12" t="str">
        <f>IF(ISNUMBER(入力用!Q7)*1,入力用!Q7,"")</f>
        <v/>
      </c>
      <c r="R8" s="12" t="str">
        <f>IF(入力用!R7&gt;0,入力用!R7,"")</f>
        <v/>
      </c>
      <c r="S8" s="12" t="str">
        <f>IF(入力用!W7&gt;0,入力用!W7,"")</f>
        <v/>
      </c>
      <c r="T8" s="12" t="str">
        <f>IF(入力用!X7&gt;0,入力用!X7,"")</f>
        <v/>
      </c>
      <c r="U8" s="12" t="str">
        <f>IF(入力用!Y7&gt;0,入力用!Y7,"")</f>
        <v/>
      </c>
      <c r="V8" s="12" t="str">
        <f>IF(入力用!Z7&gt;0,入力用!Z7,"")</f>
        <v/>
      </c>
    </row>
    <row r="9" spans="1:23" s="7" customFormat="1" ht="22.15" customHeight="1" x14ac:dyDescent="0.4">
      <c r="A9" s="12" t="str">
        <f>IF(ISNUMBER(入力用!A8)*1,入力用!A8,"")</f>
        <v/>
      </c>
      <c r="B9" s="12" t="str">
        <f>IF(ISNUMBER(入力用!B8)*1,入力用!B8,"")</f>
        <v/>
      </c>
      <c r="C9" s="29" t="s">
        <v>0</v>
      </c>
      <c r="D9" s="12" t="str">
        <f>IF(ISNUMBER(入力用!D8)*1,入力用!D8,"")</f>
        <v/>
      </c>
      <c r="E9" s="29" t="s">
        <v>7</v>
      </c>
      <c r="F9" s="12" t="str">
        <f>IF(ISNUMBER(入力用!F8)*1,入力用!F8,"")</f>
        <v/>
      </c>
      <c r="G9" s="29" t="s">
        <v>9</v>
      </c>
      <c r="H9" s="12" t="str">
        <f>IF(ISNUMBER(入力用!H8)*1,入力用!H8,"")</f>
        <v/>
      </c>
      <c r="I9" s="12" t="str">
        <f>IF(ISNUMBER(入力用!I8)*1,入力用!I8,"")</f>
        <v/>
      </c>
      <c r="J9" s="12" t="str">
        <f>IF(ISNUMBER(入力用!J8)*1,入力用!J8,"")</f>
        <v/>
      </c>
      <c r="K9" s="12" t="str">
        <f>IF(ISNUMBER(入力用!K8)*1,入力用!K8,"")</f>
        <v/>
      </c>
      <c r="L9" s="12" t="str">
        <f>IF(ISNUMBER(入力用!L8)*1,入力用!L8,"")</f>
        <v/>
      </c>
      <c r="M9" s="12" t="str">
        <f>IF(ISNUMBER(入力用!M8)*1,入力用!M8,"")</f>
        <v/>
      </c>
      <c r="N9" s="12" t="str">
        <f>IF(ISNUMBER(入力用!N8)*1,入力用!N8,"")</f>
        <v/>
      </c>
      <c r="O9" s="12" t="str">
        <f>IF(ISNUMBER(入力用!O8)*1,入力用!O8,"")</f>
        <v/>
      </c>
      <c r="P9" s="12" t="str">
        <f>IF(ISNUMBER(入力用!P8)*1,入力用!P8,"")</f>
        <v/>
      </c>
      <c r="Q9" s="12" t="str">
        <f>IF(ISNUMBER(入力用!Q8)*1,入力用!Q8,"")</f>
        <v/>
      </c>
      <c r="R9" s="12" t="str">
        <f>IF(入力用!R8&gt;0,入力用!R8,"")</f>
        <v/>
      </c>
      <c r="S9" s="12" t="str">
        <f>IF(入力用!W8&gt;0,入力用!W8,"")</f>
        <v/>
      </c>
      <c r="T9" s="12" t="str">
        <f>IF(入力用!X8&gt;0,入力用!X8,"")</f>
        <v/>
      </c>
      <c r="U9" s="12" t="str">
        <f>IF(入力用!Y8&gt;0,入力用!Y8,"")</f>
        <v/>
      </c>
      <c r="V9" s="12" t="str">
        <f>IF(入力用!Z8&gt;0,入力用!Z8,"")</f>
        <v/>
      </c>
    </row>
    <row r="10" spans="1:23" s="7" customFormat="1" ht="22.15" customHeight="1" x14ac:dyDescent="0.4">
      <c r="A10" s="12" t="str">
        <f>IF(ISNUMBER(入力用!A9)*1,入力用!A9,"")</f>
        <v/>
      </c>
      <c r="B10" s="12" t="str">
        <f>IF(ISNUMBER(入力用!B9)*1,入力用!B9,"")</f>
        <v/>
      </c>
      <c r="C10" s="29" t="s">
        <v>0</v>
      </c>
      <c r="D10" s="12" t="str">
        <f>IF(ISNUMBER(入力用!D9)*1,入力用!D9,"")</f>
        <v/>
      </c>
      <c r="E10" s="29" t="s">
        <v>7</v>
      </c>
      <c r="F10" s="12" t="str">
        <f>IF(ISNUMBER(入力用!F9)*1,入力用!F9,"")</f>
        <v/>
      </c>
      <c r="G10" s="29" t="s">
        <v>9</v>
      </c>
      <c r="H10" s="12" t="str">
        <f>IF(ISNUMBER(入力用!H9)*1,入力用!H9,"")</f>
        <v/>
      </c>
      <c r="I10" s="12" t="str">
        <f>IF(ISNUMBER(入力用!I9)*1,入力用!I9,"")</f>
        <v/>
      </c>
      <c r="J10" s="12" t="str">
        <f>IF(ISNUMBER(入力用!J9)*1,入力用!J9,"")</f>
        <v/>
      </c>
      <c r="K10" s="12" t="str">
        <f>IF(ISNUMBER(入力用!K9)*1,入力用!K9,"")</f>
        <v/>
      </c>
      <c r="L10" s="12" t="str">
        <f>IF(ISNUMBER(入力用!L9)*1,入力用!L9,"")</f>
        <v/>
      </c>
      <c r="M10" s="12" t="str">
        <f>IF(ISNUMBER(入力用!M9)*1,入力用!M9,"")</f>
        <v/>
      </c>
      <c r="N10" s="12" t="str">
        <f>IF(ISNUMBER(入力用!N9)*1,入力用!N9,"")</f>
        <v/>
      </c>
      <c r="O10" s="12" t="str">
        <f>IF(ISNUMBER(入力用!O9)*1,入力用!O9,"")</f>
        <v/>
      </c>
      <c r="P10" s="12" t="str">
        <f>IF(ISNUMBER(入力用!P9)*1,入力用!P9,"")</f>
        <v/>
      </c>
      <c r="Q10" s="12" t="str">
        <f>IF(ISNUMBER(入力用!Q9)*1,入力用!Q9,"")</f>
        <v/>
      </c>
      <c r="R10" s="12" t="str">
        <f>IF(入力用!R9&gt;0,入力用!R9,"")</f>
        <v/>
      </c>
      <c r="S10" s="12" t="str">
        <f>IF(入力用!W9&gt;0,入力用!W9,"")</f>
        <v/>
      </c>
      <c r="T10" s="12" t="str">
        <f>IF(入力用!X9&gt;0,入力用!X9,"")</f>
        <v/>
      </c>
      <c r="U10" s="12" t="str">
        <f>IF(入力用!Y9&gt;0,入力用!Y9,"")</f>
        <v/>
      </c>
      <c r="V10" s="12" t="str">
        <f>IF(入力用!Z9&gt;0,入力用!Z9,"")</f>
        <v/>
      </c>
    </row>
    <row r="11" spans="1:23" s="7" customFormat="1" ht="22.15" customHeight="1" x14ac:dyDescent="0.4">
      <c r="A11" s="12" t="str">
        <f>IF(ISNUMBER(入力用!A10)*1,入力用!A10,"")</f>
        <v/>
      </c>
      <c r="B11" s="12" t="str">
        <f>IF(ISNUMBER(入力用!B10)*1,入力用!B10,"")</f>
        <v/>
      </c>
      <c r="C11" s="29" t="s">
        <v>0</v>
      </c>
      <c r="D11" s="12" t="str">
        <f>IF(ISNUMBER(入力用!D10)*1,入力用!D10,"")</f>
        <v/>
      </c>
      <c r="E11" s="29" t="s">
        <v>7</v>
      </c>
      <c r="F11" s="12" t="str">
        <f>IF(ISNUMBER(入力用!F10)*1,入力用!F10,"")</f>
        <v/>
      </c>
      <c r="G11" s="29" t="s">
        <v>9</v>
      </c>
      <c r="H11" s="12" t="str">
        <f>IF(ISNUMBER(入力用!H10)*1,入力用!H10,"")</f>
        <v/>
      </c>
      <c r="I11" s="12" t="str">
        <f>IF(ISNUMBER(入力用!I10)*1,入力用!I10,"")</f>
        <v/>
      </c>
      <c r="J11" s="12" t="str">
        <f>IF(ISNUMBER(入力用!J10)*1,入力用!J10,"")</f>
        <v/>
      </c>
      <c r="K11" s="12" t="str">
        <f>IF(ISNUMBER(入力用!K10)*1,入力用!K10,"")</f>
        <v/>
      </c>
      <c r="L11" s="12" t="str">
        <f>IF(ISNUMBER(入力用!L10)*1,入力用!L10,"")</f>
        <v/>
      </c>
      <c r="M11" s="12" t="str">
        <f>IF(ISNUMBER(入力用!M10)*1,入力用!M10,"")</f>
        <v/>
      </c>
      <c r="N11" s="12" t="str">
        <f>IF(ISNUMBER(入力用!N10)*1,入力用!N10,"")</f>
        <v/>
      </c>
      <c r="O11" s="12" t="str">
        <f>IF(ISNUMBER(入力用!O10)*1,入力用!O10,"")</f>
        <v/>
      </c>
      <c r="P11" s="12" t="str">
        <f>IF(ISNUMBER(入力用!P10)*1,入力用!P10,"")</f>
        <v/>
      </c>
      <c r="Q11" s="12" t="str">
        <f>IF(ISNUMBER(入力用!Q10)*1,入力用!Q10,"")</f>
        <v/>
      </c>
      <c r="R11" s="12" t="str">
        <f>IF(入力用!R10&gt;0,入力用!R10,"")</f>
        <v/>
      </c>
      <c r="S11" s="12" t="str">
        <f>IF(入力用!W10&gt;0,入力用!W10,"")</f>
        <v/>
      </c>
      <c r="T11" s="12" t="str">
        <f>IF(入力用!X10&gt;0,入力用!X10,"")</f>
        <v/>
      </c>
      <c r="U11" s="12" t="str">
        <f>IF(入力用!Y10&gt;0,入力用!Y10,"")</f>
        <v/>
      </c>
      <c r="V11" s="12" t="str">
        <f>IF(入力用!Z10&gt;0,入力用!Z10,"")</f>
        <v/>
      </c>
    </row>
    <row r="12" spans="1:23" s="7" customFormat="1" ht="22.15" customHeight="1" x14ac:dyDescent="0.4">
      <c r="A12" s="12" t="str">
        <f>IF(ISNUMBER(入力用!A11)*1,入力用!A11,"")</f>
        <v/>
      </c>
      <c r="B12" s="12" t="str">
        <f>IF(ISNUMBER(入力用!B11)*1,入力用!B11,"")</f>
        <v/>
      </c>
      <c r="C12" s="29" t="s">
        <v>0</v>
      </c>
      <c r="D12" s="12" t="str">
        <f>IF(ISNUMBER(入力用!D11)*1,入力用!D11,"")</f>
        <v/>
      </c>
      <c r="E12" s="29" t="s">
        <v>7</v>
      </c>
      <c r="F12" s="12" t="str">
        <f>IF(ISNUMBER(入力用!F11)*1,入力用!F11,"")</f>
        <v/>
      </c>
      <c r="G12" s="29" t="s">
        <v>9</v>
      </c>
      <c r="H12" s="12" t="str">
        <f>IF(ISNUMBER(入力用!H11)*1,入力用!H11,"")</f>
        <v/>
      </c>
      <c r="I12" s="12" t="str">
        <f>IF(ISNUMBER(入力用!I11)*1,入力用!I11,"")</f>
        <v/>
      </c>
      <c r="J12" s="12" t="str">
        <f>IF(ISNUMBER(入力用!J11)*1,入力用!J11,"")</f>
        <v/>
      </c>
      <c r="K12" s="12" t="str">
        <f>IF(ISNUMBER(入力用!K11)*1,入力用!K11,"")</f>
        <v/>
      </c>
      <c r="L12" s="12" t="str">
        <f>IF(ISNUMBER(入力用!L11)*1,入力用!L11,"")</f>
        <v/>
      </c>
      <c r="M12" s="12" t="str">
        <f>IF(ISNUMBER(入力用!M11)*1,入力用!M11,"")</f>
        <v/>
      </c>
      <c r="N12" s="12" t="str">
        <f>IF(ISNUMBER(入力用!N11)*1,入力用!N11,"")</f>
        <v/>
      </c>
      <c r="O12" s="12" t="str">
        <f>IF(ISNUMBER(入力用!O11)*1,入力用!O11,"")</f>
        <v/>
      </c>
      <c r="P12" s="12" t="str">
        <f>IF(ISNUMBER(入力用!P11)*1,入力用!P11,"")</f>
        <v/>
      </c>
      <c r="Q12" s="12" t="str">
        <f>IF(ISNUMBER(入力用!Q11)*1,入力用!Q11,"")</f>
        <v/>
      </c>
      <c r="R12" s="12" t="str">
        <f>IF(入力用!R11&gt;0,入力用!R11,"")</f>
        <v/>
      </c>
      <c r="S12" s="12" t="str">
        <f>IF(入力用!W11&gt;0,入力用!W11,"")</f>
        <v/>
      </c>
      <c r="T12" s="12" t="str">
        <f>IF(入力用!X11&gt;0,入力用!X11,"")</f>
        <v/>
      </c>
      <c r="U12" s="12" t="str">
        <f>IF(入力用!Y11&gt;0,入力用!Y11,"")</f>
        <v/>
      </c>
      <c r="V12" s="12" t="str">
        <f>IF(入力用!Z11&gt;0,入力用!Z11,"")</f>
        <v/>
      </c>
    </row>
    <row r="13" spans="1:23" s="7" customFormat="1" ht="22.15" customHeight="1" x14ac:dyDescent="0.4">
      <c r="A13" s="12" t="str">
        <f>IF(ISNUMBER(入力用!A12)*1,入力用!A12,"")</f>
        <v/>
      </c>
      <c r="B13" s="12" t="str">
        <f>IF(ISNUMBER(入力用!B12)*1,入力用!B12,"")</f>
        <v/>
      </c>
      <c r="C13" s="29" t="s">
        <v>0</v>
      </c>
      <c r="D13" s="12" t="str">
        <f>IF(ISNUMBER(入力用!D12)*1,入力用!D12,"")</f>
        <v/>
      </c>
      <c r="E13" s="29" t="s">
        <v>7</v>
      </c>
      <c r="F13" s="12" t="str">
        <f>IF(ISNUMBER(入力用!F12)*1,入力用!F12,"")</f>
        <v/>
      </c>
      <c r="G13" s="29" t="s">
        <v>9</v>
      </c>
      <c r="H13" s="12" t="str">
        <f>IF(ISNUMBER(入力用!H12)*1,入力用!H12,"")</f>
        <v/>
      </c>
      <c r="I13" s="12" t="str">
        <f>IF(ISNUMBER(入力用!I12)*1,入力用!I12,"")</f>
        <v/>
      </c>
      <c r="J13" s="12" t="str">
        <f>IF(ISNUMBER(入力用!J12)*1,入力用!J12,"")</f>
        <v/>
      </c>
      <c r="K13" s="12" t="str">
        <f>IF(ISNUMBER(入力用!K12)*1,入力用!K12,"")</f>
        <v/>
      </c>
      <c r="L13" s="12" t="str">
        <f>IF(ISNUMBER(入力用!L12)*1,入力用!L12,"")</f>
        <v/>
      </c>
      <c r="M13" s="12" t="str">
        <f>IF(ISNUMBER(入力用!M12)*1,入力用!M12,"")</f>
        <v/>
      </c>
      <c r="N13" s="12" t="str">
        <f>IF(ISNUMBER(入力用!N12)*1,入力用!N12,"")</f>
        <v/>
      </c>
      <c r="O13" s="12" t="str">
        <f>IF(ISNUMBER(入力用!O12)*1,入力用!O12,"")</f>
        <v/>
      </c>
      <c r="P13" s="12" t="str">
        <f>IF(ISNUMBER(入力用!P12)*1,入力用!P12,"")</f>
        <v/>
      </c>
      <c r="Q13" s="12" t="str">
        <f>IF(ISNUMBER(入力用!Q12)*1,入力用!Q12,"")</f>
        <v/>
      </c>
      <c r="R13" s="12" t="str">
        <f>IF(入力用!R12&gt;0,入力用!R12,"")</f>
        <v/>
      </c>
      <c r="S13" s="12" t="str">
        <f>IF(入力用!W12&gt;0,入力用!W12,"")</f>
        <v/>
      </c>
      <c r="T13" s="12" t="str">
        <f>IF(入力用!X12&gt;0,入力用!X12,"")</f>
        <v/>
      </c>
      <c r="U13" s="12" t="str">
        <f>IF(入力用!Y12&gt;0,入力用!Y12,"")</f>
        <v/>
      </c>
      <c r="V13" s="12" t="str">
        <f>IF(入力用!Z12&gt;0,入力用!Z12,"")</f>
        <v/>
      </c>
    </row>
    <row r="14" spans="1:23" s="7" customFormat="1" ht="22.15" customHeight="1" x14ac:dyDescent="0.4">
      <c r="A14" s="24" t="s">
        <v>11</v>
      </c>
      <c r="B14" s="24"/>
      <c r="C14" s="30"/>
      <c r="D14" s="24"/>
      <c r="E14" s="30"/>
      <c r="F14" s="24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24"/>
      <c r="S14" s="24"/>
      <c r="T14" s="28" t="s">
        <v>21</v>
      </c>
      <c r="U14" s="106" t="str">
        <f>"訪問調査"&amp;COUNTIF(T4:U13,"〇")&amp;"件"</f>
        <v>訪問調査0件</v>
      </c>
      <c r="V14" s="107"/>
    </row>
    <row r="15" spans="1:23" s="7" customFormat="1" ht="22.15" customHeight="1" x14ac:dyDescent="0.4">
      <c r="A15" s="24" t="s">
        <v>12</v>
      </c>
      <c r="B15" s="24"/>
      <c r="C15" s="30"/>
      <c r="D15" s="24"/>
      <c r="E15" s="30"/>
      <c r="F15" s="24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24"/>
      <c r="S15" s="24"/>
      <c r="T15" s="24"/>
      <c r="U15" s="106" t="str">
        <f>"自施設調査"&amp;COUNTIF(V4:V13,"〇")&amp;"件"</f>
        <v>自施設調査0件</v>
      </c>
      <c r="V15" s="107"/>
    </row>
    <row r="16" spans="1:23" s="7" customFormat="1" ht="16.899999999999999" customHeight="1" x14ac:dyDescent="0.4">
      <c r="A16" s="24"/>
      <c r="B16" s="24"/>
      <c r="C16" s="30"/>
      <c r="D16" s="24"/>
      <c r="E16" s="30"/>
      <c r="F16" s="24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24"/>
      <c r="S16" s="24"/>
      <c r="T16" s="24"/>
      <c r="U16" s="31"/>
      <c r="V16" s="31"/>
    </row>
    <row r="17" spans="1:24" s="7" customFormat="1" ht="22.15" customHeight="1" x14ac:dyDescent="0.4">
      <c r="A17" s="24"/>
      <c r="B17" s="24"/>
      <c r="C17" s="30"/>
      <c r="D17" s="24"/>
      <c r="E17" s="30"/>
      <c r="F17" s="24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24" t="s">
        <v>19</v>
      </c>
      <c r="S17" s="24"/>
      <c r="T17" s="108" t="str">
        <f>IF(ISNUMBER(入力用!D3)*1,DATE(YEAR(X17),MONTH(X17)+1,10),"")</f>
        <v/>
      </c>
      <c r="U17" s="108"/>
      <c r="V17" s="108"/>
      <c r="X17" s="18" t="e">
        <f>VALUE(B4)&amp;"/"&amp;VALUE(D4)&amp;"/"&amp;VALUE(F4)</f>
        <v>#VALUE!</v>
      </c>
    </row>
    <row r="18" spans="1:24" s="7" customFormat="1" ht="22.15" customHeight="1" x14ac:dyDescent="0.4">
      <c r="A18" s="24"/>
      <c r="B18" s="24"/>
      <c r="C18" s="30"/>
      <c r="D18" s="24"/>
      <c r="E18" s="30"/>
      <c r="F18" s="24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24" t="s">
        <v>22</v>
      </c>
      <c r="S18" s="99" t="str">
        <f>IF(入力用!D14&gt;0,入力用!D14,"")</f>
        <v/>
      </c>
      <c r="T18" s="100"/>
      <c r="U18" s="100"/>
      <c r="V18" s="101"/>
      <c r="X18" s="7" t="str">
        <f>B4&amp;"年"&amp;D4&amp;"月10日"</f>
        <v>年月10日</v>
      </c>
    </row>
    <row r="19" spans="1:24" s="7" customFormat="1" ht="22.15" customHeight="1" x14ac:dyDescent="0.4">
      <c r="A19" s="24"/>
      <c r="B19" s="24"/>
      <c r="C19" s="30"/>
      <c r="D19" s="24"/>
      <c r="E19" s="30"/>
      <c r="F19" s="24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24" t="s">
        <v>24</v>
      </c>
      <c r="S19" s="99" t="str">
        <f>IF(入力用!X14&gt;0,入力用!X14,"")</f>
        <v/>
      </c>
      <c r="T19" s="100"/>
      <c r="U19" s="100"/>
      <c r="V19" s="101"/>
    </row>
    <row r="20" spans="1:24" s="7" customFormat="1" ht="22.15" customHeight="1" x14ac:dyDescent="0.4">
      <c r="A20" s="24"/>
      <c r="B20" s="24"/>
      <c r="C20" s="30"/>
      <c r="D20" s="24"/>
      <c r="E20" s="30"/>
      <c r="F20" s="24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24" t="s">
        <v>25</v>
      </c>
      <c r="S20" s="99" t="str">
        <f>IF(入力用!X15&gt;0,入力用!X15,"")</f>
        <v/>
      </c>
      <c r="T20" s="100"/>
      <c r="U20" s="100"/>
      <c r="V20" s="101"/>
    </row>
  </sheetData>
  <sheetProtection sheet="1" objects="1" scenarios="1" selectLockedCells="1" selectUnlockedCells="1"/>
  <mergeCells count="11">
    <mergeCell ref="S1:V1"/>
    <mergeCell ref="S18:V18"/>
    <mergeCell ref="S19:V19"/>
    <mergeCell ref="S20:V20"/>
    <mergeCell ref="B3:G3"/>
    <mergeCell ref="H3:Q3"/>
    <mergeCell ref="U14:V14"/>
    <mergeCell ref="U15:V15"/>
    <mergeCell ref="T17:V17"/>
    <mergeCell ref="S2:V2"/>
    <mergeCell ref="K1:P1"/>
  </mergeCells>
  <phoneticPr fontId="1"/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42847-238A-4DDE-AFD4-069038247093}">
  <sheetPr>
    <tabColor theme="4" tint="0.39997558519241921"/>
  </sheetPr>
  <dimension ref="A2:N28"/>
  <sheetViews>
    <sheetView zoomScaleNormal="100" workbookViewId="0">
      <selection activeCell="N22" sqref="N22"/>
    </sheetView>
  </sheetViews>
  <sheetFormatPr defaultColWidth="8.75" defaultRowHeight="19.5" x14ac:dyDescent="0.4"/>
  <cols>
    <col min="1" max="1" width="5.25" style="44" customWidth="1"/>
    <col min="2" max="2" width="5.75" style="44" customWidth="1"/>
    <col min="3" max="3" width="13.75" style="44" customWidth="1"/>
    <col min="4" max="4" width="9" style="44" customWidth="1"/>
    <col min="5" max="5" width="3.75" style="44" customWidth="1"/>
    <col min="6" max="6" width="3" style="44" customWidth="1"/>
    <col min="7" max="7" width="6.625" style="44" customWidth="1"/>
    <col min="8" max="9" width="3.75" style="44" customWidth="1"/>
    <col min="10" max="10" width="9.75" style="44" customWidth="1"/>
    <col min="11" max="11" width="6.125" style="44" customWidth="1"/>
    <col min="12" max="12" width="7" style="44" customWidth="1"/>
    <col min="13" max="14" width="8.75" style="44" customWidth="1"/>
    <col min="15" max="16384" width="8.75" style="44"/>
  </cols>
  <sheetData>
    <row r="2" spans="1:14" ht="32.450000000000003" customHeight="1" x14ac:dyDescent="0.4">
      <c r="A2" s="42" t="s">
        <v>72</v>
      </c>
      <c r="B2" s="42"/>
      <c r="C2" s="42"/>
      <c r="D2" s="42"/>
      <c r="E2" s="42"/>
      <c r="F2" s="42"/>
      <c r="G2" s="42"/>
      <c r="H2" s="42"/>
      <c r="I2" s="42"/>
      <c r="J2" s="42"/>
      <c r="K2" s="43"/>
      <c r="L2" s="43"/>
    </row>
    <row r="4" spans="1:14" ht="33" customHeight="1" x14ac:dyDescent="0.4">
      <c r="C4" s="45" t="s">
        <v>26</v>
      </c>
      <c r="D4" s="120" t="str">
        <f>IF(J10="",IF(J11="","",SUM(J10:J11)),SUM(J10:J11))</f>
        <v/>
      </c>
      <c r="E4" s="120"/>
      <c r="F4" s="120"/>
      <c r="G4" s="120"/>
      <c r="H4" s="44" t="s">
        <v>28</v>
      </c>
      <c r="N4" s="66" t="str">
        <f>IF(入力用!X16="","担当者氏名が未入力です","")</f>
        <v>担当者氏名が未入力です</v>
      </c>
    </row>
    <row r="5" spans="1:14" ht="12.6" customHeight="1" x14ac:dyDescent="0.4"/>
    <row r="6" spans="1:14" ht="24" customHeight="1" x14ac:dyDescent="0.4">
      <c r="C6" s="121" t="str">
        <f>'印刷１（実績報告書）'!K1</f>
        <v/>
      </c>
      <c r="D6" s="121"/>
      <c r="E6" s="44" t="s">
        <v>29</v>
      </c>
      <c r="N6" s="66" t="str">
        <f>IF(入力用!X17="","連絡先が未入力です","")</f>
        <v>連絡先が未入力です</v>
      </c>
    </row>
    <row r="7" spans="1:14" x14ac:dyDescent="0.4">
      <c r="N7" s="65"/>
    </row>
    <row r="8" spans="1:14" ht="24.6" customHeight="1" x14ac:dyDescent="0.4">
      <c r="C8" s="44" t="s">
        <v>23</v>
      </c>
      <c r="D8" s="123" t="str">
        <f>IF('印刷１（実績報告書）'!S1&gt;0,'印刷１（実績報告書）'!S1,"")</f>
        <v/>
      </c>
      <c r="E8" s="123"/>
      <c r="F8" s="123"/>
      <c r="G8" s="123"/>
      <c r="H8" s="123"/>
      <c r="I8" s="123"/>
      <c r="J8" s="123"/>
      <c r="K8" s="123"/>
      <c r="L8" s="46"/>
      <c r="N8" s="73" t="s">
        <v>106</v>
      </c>
    </row>
    <row r="10" spans="1:14" x14ac:dyDescent="0.4">
      <c r="B10" s="47" t="s">
        <v>30</v>
      </c>
      <c r="C10" s="44" t="s">
        <v>20</v>
      </c>
      <c r="D10" s="48">
        <v>2970</v>
      </c>
      <c r="E10" s="47" t="s">
        <v>39</v>
      </c>
      <c r="F10" s="44" t="s">
        <v>36</v>
      </c>
      <c r="G10" s="49">
        <f>COUNTIF('印刷１（実績報告書）'!T4:U13,"〇")</f>
        <v>0</v>
      </c>
      <c r="H10" s="47" t="s">
        <v>37</v>
      </c>
      <c r="I10" s="47" t="s">
        <v>38</v>
      </c>
      <c r="J10" s="50" t="str">
        <f>IF(G10&gt;0,D10*G10,"")</f>
        <v/>
      </c>
      <c r="K10" s="47" t="s">
        <v>28</v>
      </c>
    </row>
    <row r="11" spans="1:14" x14ac:dyDescent="0.4">
      <c r="C11" s="44" t="s">
        <v>31</v>
      </c>
      <c r="D11" s="48">
        <v>2420</v>
      </c>
      <c r="E11" s="47" t="s">
        <v>27</v>
      </c>
      <c r="F11" s="44" t="s">
        <v>36</v>
      </c>
      <c r="G11" s="49">
        <f>COUNTIF('印刷１（実績報告書）'!V4:V13,"〇")</f>
        <v>0</v>
      </c>
      <c r="H11" s="47" t="s">
        <v>37</v>
      </c>
      <c r="I11" s="47" t="s">
        <v>38</v>
      </c>
      <c r="J11" s="50" t="str">
        <f>IF(G11&gt;0,D11*G11,"")</f>
        <v/>
      </c>
      <c r="K11" s="47" t="s">
        <v>28</v>
      </c>
    </row>
    <row r="13" spans="1:14" x14ac:dyDescent="0.4">
      <c r="C13" s="44" t="s">
        <v>32</v>
      </c>
    </row>
    <row r="14" spans="1:14" x14ac:dyDescent="0.4">
      <c r="G14" s="122" t="str">
        <f>'印刷１（実績報告書）'!T17</f>
        <v/>
      </c>
      <c r="H14" s="122"/>
      <c r="I14" s="122"/>
      <c r="J14" s="122"/>
    </row>
    <row r="15" spans="1:14" x14ac:dyDescent="0.4">
      <c r="B15" s="44" t="s">
        <v>33</v>
      </c>
    </row>
    <row r="17" spans="2:14" ht="20.45" customHeight="1" x14ac:dyDescent="0.4">
      <c r="C17" s="44" t="s">
        <v>34</v>
      </c>
      <c r="D17" s="116" t="str">
        <f>IF(入力用!D15&gt;0,入力用!D15,"")</f>
        <v/>
      </c>
      <c r="E17" s="116"/>
      <c r="F17" s="116"/>
      <c r="G17" s="116"/>
      <c r="H17" s="116"/>
      <c r="I17" s="116"/>
      <c r="J17" s="116"/>
      <c r="K17" s="116"/>
    </row>
    <row r="18" spans="2:14" ht="20.45" customHeight="1" x14ac:dyDescent="0.4">
      <c r="C18" s="44" t="s">
        <v>22</v>
      </c>
      <c r="D18" s="116" t="str">
        <f>IF(入力用!D14&gt;0,入力用!D14,"")</f>
        <v/>
      </c>
      <c r="E18" s="116"/>
      <c r="F18" s="116"/>
      <c r="G18" s="116"/>
      <c r="H18" s="116"/>
      <c r="I18" s="116"/>
      <c r="J18" s="116"/>
      <c r="K18" s="116"/>
    </row>
    <row r="19" spans="2:14" ht="20.45" customHeight="1" x14ac:dyDescent="0.4">
      <c r="C19" s="44" t="s">
        <v>91</v>
      </c>
      <c r="D19" s="116" t="str">
        <f>IF(入力用!D17&gt;0,入力用!D17,"")</f>
        <v/>
      </c>
      <c r="E19" s="116"/>
      <c r="F19" s="116"/>
      <c r="G19" s="116"/>
      <c r="H19" s="116"/>
      <c r="I19" s="116"/>
      <c r="J19" s="116"/>
      <c r="K19" s="116"/>
    </row>
    <row r="20" spans="2:14" ht="20.45" customHeight="1" x14ac:dyDescent="0.4">
      <c r="C20" s="44" t="s">
        <v>23</v>
      </c>
      <c r="D20" s="116" t="str">
        <f>IF('印刷１（実績報告書）'!S1&gt;0,'印刷１（実績報告書）'!S1,"")</f>
        <v/>
      </c>
      <c r="E20" s="116"/>
      <c r="F20" s="116"/>
      <c r="G20" s="116"/>
      <c r="H20" s="116"/>
      <c r="I20" s="116"/>
      <c r="J20" s="116"/>
      <c r="K20" s="116"/>
      <c r="N20" s="67" t="s">
        <v>105</v>
      </c>
    </row>
    <row r="21" spans="2:14" ht="20.45" customHeight="1" x14ac:dyDescent="0.4">
      <c r="C21" s="44" t="s">
        <v>40</v>
      </c>
      <c r="D21" s="116" t="str">
        <f>IF(入力用!X14&gt;0,_xlfn.CONCAT(入力用!X14,"　 ",入力用!X15),"")</f>
        <v/>
      </c>
      <c r="E21" s="116"/>
      <c r="F21" s="116"/>
      <c r="G21" s="116"/>
      <c r="H21" s="116"/>
      <c r="I21" s="116"/>
      <c r="J21" s="116"/>
      <c r="K21" s="116"/>
      <c r="N21" s="67" t="s">
        <v>107</v>
      </c>
    </row>
    <row r="22" spans="2:14" x14ac:dyDescent="0.4">
      <c r="C22" s="44" t="s">
        <v>88</v>
      </c>
      <c r="D22" s="116" t="str">
        <f>IF(入力用!X16&gt;0,入力用!X16,"")</f>
        <v/>
      </c>
      <c r="E22" s="116"/>
      <c r="F22" s="116"/>
      <c r="G22" s="117" t="s">
        <v>35</v>
      </c>
      <c r="H22" s="117"/>
      <c r="I22" s="116" t="str">
        <f>IF(入力用!X17&gt;0,入力用!X17,"")</f>
        <v/>
      </c>
      <c r="J22" s="116"/>
      <c r="K22" s="116"/>
    </row>
    <row r="24" spans="2:14" x14ac:dyDescent="0.4">
      <c r="B24" s="118" t="s">
        <v>63</v>
      </c>
      <c r="C24" s="118"/>
      <c r="D24" s="118" t="s">
        <v>64</v>
      </c>
      <c r="E24" s="118"/>
      <c r="F24" s="118"/>
      <c r="G24" s="118" t="s">
        <v>65</v>
      </c>
      <c r="H24" s="118"/>
      <c r="I24" s="118" t="s">
        <v>66</v>
      </c>
      <c r="J24" s="118"/>
      <c r="K24" s="118"/>
    </row>
    <row r="25" spans="2:14" ht="40.9" customHeight="1" x14ac:dyDescent="0.4">
      <c r="B25" s="119" t="str">
        <f>IF(入力用!D19&gt;0,入力用!D19&amp;入力用!H19,"")</f>
        <v/>
      </c>
      <c r="C25" s="119"/>
      <c r="D25" s="119" t="str">
        <f>IF(入力用!D19&gt;0,入力用!D20&amp;入力用!H20,"")</f>
        <v/>
      </c>
      <c r="E25" s="119"/>
      <c r="F25" s="119"/>
      <c r="G25" s="119" t="str">
        <f>IF(入力用!O19&gt;0,入力用!O19,"")</f>
        <v>普通</v>
      </c>
      <c r="H25" s="119"/>
      <c r="I25" s="119" t="str">
        <f>_xlfn.CONCAT(入力用!O20,入力用!P20,入力用!Q20,入力用!R20,入力用!S20,入力用!T20,入力用!U20)</f>
        <v/>
      </c>
      <c r="J25" s="119"/>
      <c r="K25" s="119"/>
    </row>
    <row r="26" spans="2:14" ht="19.149999999999999" customHeight="1" x14ac:dyDescent="0.4">
      <c r="B26" s="110" t="s">
        <v>67</v>
      </c>
      <c r="C26" s="111"/>
      <c r="D26" s="111"/>
      <c r="E26" s="111"/>
      <c r="F26" s="111"/>
      <c r="G26" s="111"/>
      <c r="H26" s="111"/>
      <c r="I26" s="111"/>
      <c r="J26" s="111"/>
      <c r="K26" s="112"/>
    </row>
    <row r="27" spans="2:14" ht="18.600000000000001" customHeight="1" x14ac:dyDescent="0.4">
      <c r="B27" s="113" t="str">
        <f>IF(入力用!D21&gt;0,入力用!D21,"")</f>
        <v/>
      </c>
      <c r="C27" s="114"/>
      <c r="D27" s="114"/>
      <c r="E27" s="114"/>
      <c r="F27" s="114"/>
      <c r="G27" s="114"/>
      <c r="H27" s="114"/>
      <c r="I27" s="114"/>
      <c r="J27" s="114"/>
      <c r="K27" s="115"/>
    </row>
    <row r="28" spans="2:14" ht="31.9" customHeight="1" x14ac:dyDescent="0.4">
      <c r="B28" s="113" t="str">
        <f>IF(入力用!D22&gt;0,入力用!D22,"")</f>
        <v/>
      </c>
      <c r="C28" s="114"/>
      <c r="D28" s="114"/>
      <c r="E28" s="114"/>
      <c r="F28" s="114"/>
      <c r="G28" s="114"/>
      <c r="H28" s="114"/>
      <c r="I28" s="114"/>
      <c r="J28" s="114"/>
      <c r="K28" s="115"/>
    </row>
  </sheetData>
  <sheetProtection sheet="1" objects="1" scenarios="1" selectLockedCells="1" selectUnlockedCells="1"/>
  <mergeCells count="23">
    <mergeCell ref="D19:K19"/>
    <mergeCell ref="D20:K20"/>
    <mergeCell ref="D4:G4"/>
    <mergeCell ref="C6:D6"/>
    <mergeCell ref="D17:K17"/>
    <mergeCell ref="D18:K18"/>
    <mergeCell ref="G14:J14"/>
    <mergeCell ref="D8:K8"/>
    <mergeCell ref="B26:K26"/>
    <mergeCell ref="B27:K27"/>
    <mergeCell ref="B28:K28"/>
    <mergeCell ref="D21:K21"/>
    <mergeCell ref="D22:F22"/>
    <mergeCell ref="G22:H22"/>
    <mergeCell ref="I22:K22"/>
    <mergeCell ref="B24:C24"/>
    <mergeCell ref="D24:F24"/>
    <mergeCell ref="G24:H24"/>
    <mergeCell ref="I24:K24"/>
    <mergeCell ref="B25:C25"/>
    <mergeCell ref="D25:F25"/>
    <mergeCell ref="G25:H25"/>
    <mergeCell ref="I25:K25"/>
  </mergeCells>
  <phoneticPr fontId="1"/>
  <pageMargins left="0.7" right="0.7" top="0.75" bottom="0.75" header="0.3" footer="0.3"/>
  <pageSetup paperSize="9" fitToHeight="0" orientation="portrait" verticalDpi="0" r:id="rId1"/>
  <ignoredErrors>
    <ignoredError sqref="D4 C6 D8 G10:G11 J10:J11 G14 D17:D22 I22 B25 D25 G25 I25 B27:B28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820A8-573E-4BB2-A422-44786C5AD822}">
  <sheetPr>
    <tabColor theme="4" tint="0.39997558519241921"/>
  </sheetPr>
  <dimension ref="A1:AB24"/>
  <sheetViews>
    <sheetView zoomScaleNormal="100" workbookViewId="0">
      <selection activeCell="D17" sqref="D17:U17"/>
    </sheetView>
  </sheetViews>
  <sheetFormatPr defaultColWidth="8.75" defaultRowHeight="13.5" x14ac:dyDescent="0.4"/>
  <cols>
    <col min="1" max="1" width="4.625" style="32" customWidth="1"/>
    <col min="2" max="2" width="6.25" style="32" customWidth="1"/>
    <col min="3" max="3" width="3.625" style="33" customWidth="1"/>
    <col min="4" max="4" width="3.25" style="32" customWidth="1"/>
    <col min="5" max="5" width="3.25" style="33" customWidth="1"/>
    <col min="6" max="6" width="3.25" style="32" customWidth="1"/>
    <col min="7" max="17" width="3.25" style="33" customWidth="1"/>
    <col min="18" max="21" width="3.125" style="33" customWidth="1"/>
    <col min="22" max="22" width="3.375" style="32" customWidth="1"/>
    <col min="23" max="23" width="14.75" style="32" customWidth="1"/>
    <col min="24" max="26" width="8.125" style="32" customWidth="1"/>
    <col min="27" max="27" width="6.25" style="32" customWidth="1"/>
    <col min="28" max="16384" width="8.75" style="32"/>
  </cols>
  <sheetData>
    <row r="1" spans="1:28" ht="17.45" customHeight="1" x14ac:dyDescent="0.4">
      <c r="A1" s="32" t="s">
        <v>71</v>
      </c>
    </row>
    <row r="2" spans="1:28" ht="27" x14ac:dyDescent="0.4">
      <c r="A2" s="34" t="s">
        <v>2</v>
      </c>
      <c r="B2" s="124" t="s">
        <v>3</v>
      </c>
      <c r="C2" s="124"/>
      <c r="D2" s="124"/>
      <c r="E2" s="124"/>
      <c r="F2" s="124"/>
      <c r="G2" s="124"/>
      <c r="H2" s="125" t="s">
        <v>4</v>
      </c>
      <c r="I2" s="126"/>
      <c r="J2" s="126"/>
      <c r="K2" s="126"/>
      <c r="L2" s="126"/>
      <c r="M2" s="126"/>
      <c r="N2" s="126"/>
      <c r="O2" s="126"/>
      <c r="P2" s="126"/>
      <c r="Q2" s="126"/>
      <c r="R2" s="125" t="s">
        <v>13</v>
      </c>
      <c r="S2" s="126"/>
      <c r="T2" s="126"/>
      <c r="U2" s="126"/>
      <c r="V2" s="127"/>
      <c r="W2" s="34" t="s">
        <v>5</v>
      </c>
      <c r="X2" s="35" t="s">
        <v>17</v>
      </c>
      <c r="Y2" s="35" t="s">
        <v>18</v>
      </c>
      <c r="Z2" s="36" t="s">
        <v>14</v>
      </c>
    </row>
    <row r="3" spans="1:28" ht="20.45" customHeight="1" x14ac:dyDescent="0.4">
      <c r="A3" s="34">
        <f>IF(F3&gt;0,COUNTA($F$3:$F3),"")</f>
        <v>1</v>
      </c>
      <c r="B3" s="21">
        <v>2023</v>
      </c>
      <c r="C3" s="34" t="s">
        <v>0</v>
      </c>
      <c r="D3" s="21">
        <v>12</v>
      </c>
      <c r="E3" s="34" t="s">
        <v>8</v>
      </c>
      <c r="F3" s="21">
        <v>2</v>
      </c>
      <c r="G3" s="34" t="s">
        <v>10</v>
      </c>
      <c r="H3" s="21">
        <v>0</v>
      </c>
      <c r="I3" s="21">
        <v>8</v>
      </c>
      <c r="J3" s="21">
        <v>0</v>
      </c>
      <c r="K3" s="21">
        <v>0</v>
      </c>
      <c r="L3" s="21">
        <v>0</v>
      </c>
      <c r="M3" s="21">
        <v>0</v>
      </c>
      <c r="N3" s="21">
        <v>2</v>
      </c>
      <c r="O3" s="21">
        <v>4</v>
      </c>
      <c r="P3" s="21">
        <v>5</v>
      </c>
      <c r="Q3" s="21">
        <v>0</v>
      </c>
      <c r="R3" s="90" t="s">
        <v>73</v>
      </c>
      <c r="S3" s="91"/>
      <c r="T3" s="91"/>
      <c r="U3" s="91"/>
      <c r="V3" s="92"/>
      <c r="W3" s="11" t="s">
        <v>76</v>
      </c>
      <c r="X3" s="21" t="s">
        <v>15</v>
      </c>
      <c r="Y3" s="21"/>
      <c r="Z3" s="21"/>
      <c r="AA3" s="37" t="str">
        <f>IF(MAX(A3:A12)=COUNTIF(X3:Z12,"〇"),"","調査日の数と○の数が一致しません")</f>
        <v/>
      </c>
    </row>
    <row r="4" spans="1:28" ht="20.45" customHeight="1" x14ac:dyDescent="0.4">
      <c r="A4" s="34">
        <f>IF(F4&gt;0,COUNTA($F$3:$F4),"")</f>
        <v>2</v>
      </c>
      <c r="B4" s="38">
        <f t="shared" ref="B4:B12" si="0">IF(F4&gt;0,$B$3,"")</f>
        <v>2023</v>
      </c>
      <c r="C4" s="34" t="s">
        <v>0</v>
      </c>
      <c r="D4" s="38">
        <f t="shared" ref="D4:D12" si="1">IF(F4&gt;0,$D$3,"")</f>
        <v>12</v>
      </c>
      <c r="E4" s="34" t="s">
        <v>8</v>
      </c>
      <c r="F4" s="21">
        <v>14</v>
      </c>
      <c r="G4" s="34" t="s">
        <v>10</v>
      </c>
      <c r="H4" s="21">
        <v>1</v>
      </c>
      <c r="I4" s="21">
        <v>0</v>
      </c>
      <c r="J4" s="21">
        <v>0</v>
      </c>
      <c r="K4" s="21">
        <v>0</v>
      </c>
      <c r="L4" s="21">
        <v>0</v>
      </c>
      <c r="M4" s="21">
        <v>0</v>
      </c>
      <c r="N4" s="21">
        <v>1</v>
      </c>
      <c r="O4" s="21">
        <v>2</v>
      </c>
      <c r="P4" s="21">
        <v>3</v>
      </c>
      <c r="Q4" s="21">
        <v>3</v>
      </c>
      <c r="R4" s="90" t="s">
        <v>74</v>
      </c>
      <c r="S4" s="91"/>
      <c r="T4" s="91"/>
      <c r="U4" s="91"/>
      <c r="V4" s="92"/>
      <c r="W4" s="11" t="s">
        <v>76</v>
      </c>
      <c r="X4" s="21"/>
      <c r="Y4" s="21" t="s">
        <v>15</v>
      </c>
      <c r="Z4" s="21"/>
      <c r="AA4" s="37" t="str">
        <f>IF(COUNTA(R3:V12)=COUNTIF(X3:Z12,"〇"),"","被保険者氏名の数と○の数が一致しません")</f>
        <v/>
      </c>
    </row>
    <row r="5" spans="1:28" ht="20.45" customHeight="1" x14ac:dyDescent="0.4">
      <c r="A5" s="34">
        <f>IF(F5&gt;0,COUNTA($F$3:$F5),"")</f>
        <v>3</v>
      </c>
      <c r="B5" s="38">
        <f t="shared" si="0"/>
        <v>2023</v>
      </c>
      <c r="C5" s="34" t="s">
        <v>0</v>
      </c>
      <c r="D5" s="38">
        <f t="shared" si="1"/>
        <v>12</v>
      </c>
      <c r="E5" s="34" t="s">
        <v>7</v>
      </c>
      <c r="F5" s="21">
        <v>25</v>
      </c>
      <c r="G5" s="34" t="s">
        <v>9</v>
      </c>
      <c r="H5" s="21">
        <v>0</v>
      </c>
      <c r="I5" s="21">
        <v>4</v>
      </c>
      <c r="J5" s="21">
        <v>5</v>
      </c>
      <c r="K5" s="21">
        <v>1</v>
      </c>
      <c r="L5" s="21">
        <v>2</v>
      </c>
      <c r="M5" s="21">
        <v>3</v>
      </c>
      <c r="N5" s="21">
        <v>4</v>
      </c>
      <c r="O5" s="21">
        <v>5</v>
      </c>
      <c r="P5" s="21">
        <v>6</v>
      </c>
      <c r="Q5" s="21">
        <v>3</v>
      </c>
      <c r="R5" s="90" t="s">
        <v>75</v>
      </c>
      <c r="S5" s="91"/>
      <c r="T5" s="91"/>
      <c r="U5" s="91"/>
      <c r="V5" s="92"/>
      <c r="W5" s="11" t="s">
        <v>76</v>
      </c>
      <c r="X5" s="21"/>
      <c r="Y5" s="21"/>
      <c r="Z5" s="21" t="s">
        <v>15</v>
      </c>
      <c r="AA5" s="37" t="str">
        <f>IF(COUNTA(W3:W12)=COUNTIF(X3:Z12,"〇"),"","調査員名の数と○の数が一致しません")</f>
        <v/>
      </c>
    </row>
    <row r="6" spans="1:28" ht="20.45" customHeight="1" x14ac:dyDescent="0.4">
      <c r="A6" s="34" t="str">
        <f>IF(F6&gt;0,COUNTA($F$3:$F6),"")</f>
        <v/>
      </c>
      <c r="B6" s="38" t="str">
        <f t="shared" si="0"/>
        <v/>
      </c>
      <c r="C6" s="34" t="s">
        <v>0</v>
      </c>
      <c r="D6" s="38" t="str">
        <f t="shared" si="1"/>
        <v/>
      </c>
      <c r="E6" s="34" t="s">
        <v>7</v>
      </c>
      <c r="F6" s="21"/>
      <c r="G6" s="34" t="s">
        <v>9</v>
      </c>
      <c r="H6" s="21"/>
      <c r="I6" s="21"/>
      <c r="J6" s="21"/>
      <c r="K6" s="21"/>
      <c r="L6" s="21"/>
      <c r="M6" s="21"/>
      <c r="N6" s="21"/>
      <c r="O6" s="21"/>
      <c r="P6" s="21"/>
      <c r="Q6" s="21"/>
      <c r="R6" s="90"/>
      <c r="S6" s="91"/>
      <c r="T6" s="91"/>
      <c r="U6" s="91"/>
      <c r="V6" s="92"/>
      <c r="W6" s="11"/>
      <c r="X6" s="21"/>
      <c r="Y6" s="21"/>
      <c r="Z6" s="21"/>
    </row>
    <row r="7" spans="1:28" ht="20.45" customHeight="1" x14ac:dyDescent="0.4">
      <c r="A7" s="34" t="str">
        <f>IF(F7&gt;0,COUNTA($F$3:$F7),"")</f>
        <v/>
      </c>
      <c r="B7" s="38" t="str">
        <f t="shared" si="0"/>
        <v/>
      </c>
      <c r="C7" s="34" t="s">
        <v>0</v>
      </c>
      <c r="D7" s="38" t="str">
        <f t="shared" si="1"/>
        <v/>
      </c>
      <c r="E7" s="34" t="s">
        <v>7</v>
      </c>
      <c r="F7" s="21"/>
      <c r="G7" s="34" t="s">
        <v>9</v>
      </c>
      <c r="H7" s="21"/>
      <c r="I7" s="21"/>
      <c r="J7" s="21"/>
      <c r="K7" s="21"/>
      <c r="L7" s="21"/>
      <c r="M7" s="21"/>
      <c r="N7" s="21"/>
      <c r="O7" s="21"/>
      <c r="P7" s="21"/>
      <c r="Q7" s="21"/>
      <c r="R7" s="90"/>
      <c r="S7" s="91"/>
      <c r="T7" s="91"/>
      <c r="U7" s="91"/>
      <c r="V7" s="92"/>
      <c r="W7" s="11"/>
      <c r="X7" s="21"/>
      <c r="Y7" s="21"/>
      <c r="Z7" s="21"/>
    </row>
    <row r="8" spans="1:28" ht="20.45" customHeight="1" x14ac:dyDescent="0.4">
      <c r="A8" s="34" t="str">
        <f>IF(F8&gt;0,COUNTA($F$3:$F8),"")</f>
        <v/>
      </c>
      <c r="B8" s="38" t="str">
        <f t="shared" si="0"/>
        <v/>
      </c>
      <c r="C8" s="34" t="s">
        <v>0</v>
      </c>
      <c r="D8" s="38" t="str">
        <f t="shared" si="1"/>
        <v/>
      </c>
      <c r="E8" s="34" t="s">
        <v>7</v>
      </c>
      <c r="F8" s="21"/>
      <c r="G8" s="34" t="s">
        <v>9</v>
      </c>
      <c r="H8" s="21"/>
      <c r="I8" s="21"/>
      <c r="J8" s="21"/>
      <c r="K8" s="21"/>
      <c r="L8" s="21"/>
      <c r="M8" s="21"/>
      <c r="N8" s="21"/>
      <c r="O8" s="21"/>
      <c r="P8" s="21"/>
      <c r="Q8" s="21"/>
      <c r="R8" s="90"/>
      <c r="S8" s="91"/>
      <c r="T8" s="91"/>
      <c r="U8" s="91"/>
      <c r="V8" s="92"/>
      <c r="W8" s="11"/>
      <c r="X8" s="21"/>
      <c r="Y8" s="21"/>
      <c r="Z8" s="21"/>
      <c r="AB8" s="39" t="s">
        <v>80</v>
      </c>
    </row>
    <row r="9" spans="1:28" ht="20.45" customHeight="1" x14ac:dyDescent="0.4">
      <c r="A9" s="34" t="str">
        <f>IF(F9&gt;0,COUNTA($F$3:$F9),"")</f>
        <v/>
      </c>
      <c r="B9" s="38" t="str">
        <f t="shared" si="0"/>
        <v/>
      </c>
      <c r="C9" s="34" t="s">
        <v>0</v>
      </c>
      <c r="D9" s="38" t="str">
        <f t="shared" si="1"/>
        <v/>
      </c>
      <c r="E9" s="34" t="s">
        <v>7</v>
      </c>
      <c r="F9" s="21"/>
      <c r="G9" s="34" t="s">
        <v>9</v>
      </c>
      <c r="H9" s="21"/>
      <c r="I9" s="21"/>
      <c r="J9" s="21"/>
      <c r="K9" s="21"/>
      <c r="L9" s="21"/>
      <c r="M9" s="21"/>
      <c r="N9" s="21"/>
      <c r="O9" s="21"/>
      <c r="P9" s="21"/>
      <c r="Q9" s="21"/>
      <c r="R9" s="90"/>
      <c r="S9" s="91"/>
      <c r="T9" s="91"/>
      <c r="U9" s="91"/>
      <c r="V9" s="92"/>
      <c r="W9" s="11"/>
      <c r="X9" s="21"/>
      <c r="Y9" s="21"/>
      <c r="Z9" s="21"/>
      <c r="AB9" s="39" t="s">
        <v>81</v>
      </c>
    </row>
    <row r="10" spans="1:28" ht="20.45" customHeight="1" x14ac:dyDescent="0.4">
      <c r="A10" s="34" t="str">
        <f>IF(F10&gt;0,COUNTA($F$3:$F10),"")</f>
        <v/>
      </c>
      <c r="B10" s="38" t="str">
        <f t="shared" si="0"/>
        <v/>
      </c>
      <c r="C10" s="34" t="s">
        <v>0</v>
      </c>
      <c r="D10" s="38" t="str">
        <f t="shared" si="1"/>
        <v/>
      </c>
      <c r="E10" s="34" t="s">
        <v>7</v>
      </c>
      <c r="F10" s="21"/>
      <c r="G10" s="34" t="s">
        <v>9</v>
      </c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90"/>
      <c r="S10" s="91"/>
      <c r="T10" s="91"/>
      <c r="U10" s="91"/>
      <c r="V10" s="92"/>
      <c r="W10" s="11"/>
      <c r="X10" s="21"/>
      <c r="Y10" s="21"/>
      <c r="Z10" s="21"/>
      <c r="AB10" s="39" t="s">
        <v>82</v>
      </c>
    </row>
    <row r="11" spans="1:28" ht="20.45" customHeight="1" x14ac:dyDescent="0.4">
      <c r="A11" s="34" t="str">
        <f>IF(F11&gt;0,COUNTA($F$3:$F11),"")</f>
        <v/>
      </c>
      <c r="B11" s="38" t="str">
        <f t="shared" si="0"/>
        <v/>
      </c>
      <c r="C11" s="34" t="s">
        <v>0</v>
      </c>
      <c r="D11" s="38" t="str">
        <f t="shared" si="1"/>
        <v/>
      </c>
      <c r="E11" s="34" t="s">
        <v>7</v>
      </c>
      <c r="F11" s="21"/>
      <c r="G11" s="34" t="s">
        <v>9</v>
      </c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90"/>
      <c r="S11" s="91"/>
      <c r="T11" s="91"/>
      <c r="U11" s="91"/>
      <c r="V11" s="92"/>
      <c r="W11" s="11"/>
      <c r="X11" s="21"/>
      <c r="Y11" s="21"/>
      <c r="Z11" s="21"/>
      <c r="AB11" s="39" t="s">
        <v>83</v>
      </c>
    </row>
    <row r="12" spans="1:28" ht="20.45" customHeight="1" x14ac:dyDescent="0.4">
      <c r="A12" s="34" t="str">
        <f>IF(F12&gt;0,COUNTA($F$3:$F12),"")</f>
        <v/>
      </c>
      <c r="B12" s="38" t="str">
        <f t="shared" si="0"/>
        <v/>
      </c>
      <c r="C12" s="34" t="s">
        <v>0</v>
      </c>
      <c r="D12" s="38" t="str">
        <f t="shared" si="1"/>
        <v/>
      </c>
      <c r="E12" s="34" t="s">
        <v>7</v>
      </c>
      <c r="F12" s="21"/>
      <c r="G12" s="34" t="s">
        <v>9</v>
      </c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90"/>
      <c r="S12" s="91"/>
      <c r="T12" s="91"/>
      <c r="U12" s="91"/>
      <c r="V12" s="92"/>
      <c r="W12" s="11"/>
      <c r="X12" s="21"/>
      <c r="Y12" s="21"/>
      <c r="Z12" s="21"/>
      <c r="AB12" s="39" t="s">
        <v>84</v>
      </c>
    </row>
    <row r="13" spans="1:28" ht="17.45" customHeight="1" x14ac:dyDescent="0.4">
      <c r="A13" s="32" t="s">
        <v>62</v>
      </c>
      <c r="AB13" s="39" t="s">
        <v>85</v>
      </c>
    </row>
    <row r="14" spans="1:28" ht="19.149999999999999" customHeight="1" x14ac:dyDescent="0.4">
      <c r="A14" s="124" t="s">
        <v>41</v>
      </c>
      <c r="B14" s="124"/>
      <c r="C14" s="124"/>
      <c r="D14" s="80" t="s">
        <v>95</v>
      </c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2"/>
      <c r="V14" s="125" t="s">
        <v>24</v>
      </c>
      <c r="W14" s="127"/>
      <c r="X14" s="78" t="s">
        <v>87</v>
      </c>
      <c r="Y14" s="78"/>
      <c r="Z14" s="78"/>
      <c r="AB14" s="39" t="s">
        <v>86</v>
      </c>
    </row>
    <row r="15" spans="1:28" ht="19.149999999999999" customHeight="1" x14ac:dyDescent="0.4">
      <c r="A15" s="124" t="s">
        <v>42</v>
      </c>
      <c r="B15" s="124"/>
      <c r="C15" s="124"/>
      <c r="D15" s="80" t="s">
        <v>96</v>
      </c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2"/>
      <c r="V15" s="125" t="s">
        <v>89</v>
      </c>
      <c r="W15" s="127"/>
      <c r="X15" s="78" t="s">
        <v>100</v>
      </c>
      <c r="Y15" s="78"/>
      <c r="Z15" s="78"/>
    </row>
    <row r="16" spans="1:28" ht="19.149999999999999" customHeight="1" x14ac:dyDescent="0.4">
      <c r="A16" s="124" t="s">
        <v>92</v>
      </c>
      <c r="B16" s="124"/>
      <c r="C16" s="124"/>
      <c r="D16" s="80" t="s">
        <v>97</v>
      </c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2"/>
      <c r="V16" s="125" t="s">
        <v>90</v>
      </c>
      <c r="W16" s="127"/>
      <c r="X16" s="78" t="s">
        <v>76</v>
      </c>
      <c r="Y16" s="78"/>
      <c r="Z16" s="78"/>
    </row>
    <row r="17" spans="1:26" ht="19.149999999999999" customHeight="1" x14ac:dyDescent="0.4">
      <c r="A17" s="128" t="s">
        <v>93</v>
      </c>
      <c r="B17" s="128"/>
      <c r="C17" s="128"/>
      <c r="D17" s="80" t="s">
        <v>96</v>
      </c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2"/>
      <c r="V17" s="125" t="s">
        <v>43</v>
      </c>
      <c r="W17" s="127"/>
      <c r="X17" s="78" t="s">
        <v>101</v>
      </c>
      <c r="Y17" s="78"/>
      <c r="Z17" s="78"/>
    </row>
    <row r="18" spans="1:26" ht="19.149999999999999" customHeight="1" x14ac:dyDescent="0.4">
      <c r="A18" s="124" t="s">
        <v>79</v>
      </c>
      <c r="B18" s="124"/>
      <c r="C18" s="124"/>
      <c r="D18" s="10">
        <v>1</v>
      </c>
      <c r="E18" s="10">
        <v>7</v>
      </c>
      <c r="F18" s="10">
        <v>0</v>
      </c>
      <c r="G18" s="10">
        <v>1</v>
      </c>
      <c r="H18" s="10">
        <v>2</v>
      </c>
      <c r="I18" s="10">
        <v>3</v>
      </c>
      <c r="J18" s="10">
        <v>4</v>
      </c>
      <c r="K18" s="10">
        <v>5</v>
      </c>
      <c r="L18" s="10">
        <v>6</v>
      </c>
      <c r="M18" s="10">
        <v>7</v>
      </c>
      <c r="N18" s="129"/>
      <c r="O18" s="130"/>
      <c r="P18" s="130"/>
      <c r="Q18" s="130"/>
      <c r="R18" s="130"/>
      <c r="S18" s="130"/>
      <c r="T18" s="130"/>
      <c r="U18" s="131"/>
      <c r="V18" s="70" t="s">
        <v>102</v>
      </c>
      <c r="W18" s="68"/>
      <c r="X18" s="68"/>
      <c r="Y18" s="68"/>
      <c r="Z18" s="68"/>
    </row>
    <row r="19" spans="1:26" ht="19.149999999999999" customHeight="1" x14ac:dyDescent="0.4">
      <c r="A19" s="124" t="s">
        <v>44</v>
      </c>
      <c r="B19" s="124"/>
      <c r="C19" s="124"/>
      <c r="D19" s="80" t="s">
        <v>98</v>
      </c>
      <c r="E19" s="81"/>
      <c r="F19" s="81"/>
      <c r="G19" s="81"/>
      <c r="H19" s="86" t="s">
        <v>46</v>
      </c>
      <c r="I19" s="87"/>
      <c r="J19" s="88"/>
      <c r="K19" s="129" t="s">
        <v>47</v>
      </c>
      <c r="L19" s="130"/>
      <c r="M19" s="130"/>
      <c r="N19" s="131"/>
      <c r="O19" s="86" t="s">
        <v>58</v>
      </c>
      <c r="P19" s="87"/>
      <c r="Q19" s="87"/>
      <c r="R19" s="87"/>
      <c r="S19" s="87"/>
      <c r="T19" s="87"/>
      <c r="U19" s="88"/>
      <c r="V19" s="71" t="s">
        <v>103</v>
      </c>
      <c r="W19" s="69"/>
      <c r="X19" s="69"/>
      <c r="Y19" s="69"/>
      <c r="Z19" s="69"/>
    </row>
    <row r="20" spans="1:26" ht="19.149999999999999" customHeight="1" x14ac:dyDescent="0.4">
      <c r="A20" s="124" t="s">
        <v>48</v>
      </c>
      <c r="B20" s="124"/>
      <c r="C20" s="124"/>
      <c r="D20" s="80" t="s">
        <v>94</v>
      </c>
      <c r="E20" s="81"/>
      <c r="F20" s="81"/>
      <c r="G20" s="81"/>
      <c r="H20" s="86" t="s">
        <v>49</v>
      </c>
      <c r="I20" s="87"/>
      <c r="J20" s="88"/>
      <c r="K20" s="129" t="s">
        <v>59</v>
      </c>
      <c r="L20" s="130"/>
      <c r="M20" s="130"/>
      <c r="N20" s="131"/>
      <c r="O20" s="10">
        <v>0</v>
      </c>
      <c r="P20" s="10">
        <v>1</v>
      </c>
      <c r="Q20" s="10">
        <v>2</v>
      </c>
      <c r="R20" s="10">
        <v>3</v>
      </c>
      <c r="S20" s="10">
        <v>4</v>
      </c>
      <c r="T20" s="10">
        <v>5</v>
      </c>
      <c r="U20" s="10">
        <v>6</v>
      </c>
      <c r="V20" s="72" t="s">
        <v>104</v>
      </c>
    </row>
    <row r="21" spans="1:26" ht="19.149999999999999" customHeight="1" x14ac:dyDescent="0.4">
      <c r="A21" s="124" t="s">
        <v>60</v>
      </c>
      <c r="B21" s="124"/>
      <c r="C21" s="124"/>
      <c r="D21" s="80" t="s">
        <v>99</v>
      </c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2"/>
    </row>
    <row r="22" spans="1:26" s="40" customFormat="1" ht="19.149999999999999" customHeight="1" x14ac:dyDescent="0.4">
      <c r="A22" s="124" t="s">
        <v>61</v>
      </c>
      <c r="B22" s="124"/>
      <c r="C22" s="124"/>
      <c r="D22" s="80" t="s">
        <v>95</v>
      </c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/>
    </row>
    <row r="23" spans="1:26" s="40" customFormat="1" ht="10.15" customHeight="1" x14ac:dyDescent="0.4">
      <c r="A23" s="40" t="s">
        <v>78</v>
      </c>
      <c r="C23" s="23"/>
      <c r="E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</row>
    <row r="24" spans="1:26" s="40" customFormat="1" ht="10.15" customHeight="1" x14ac:dyDescent="0.4">
      <c r="A24" s="41" t="s">
        <v>77</v>
      </c>
      <c r="C24" s="23"/>
      <c r="E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</row>
  </sheetData>
  <sheetProtection sheet="1" objects="1" scenarios="1" selectLockedCells="1" selectUnlockedCells="1"/>
  <mergeCells count="44">
    <mergeCell ref="A22:C22"/>
    <mergeCell ref="D22:U22"/>
    <mergeCell ref="A20:C20"/>
    <mergeCell ref="D20:G20"/>
    <mergeCell ref="H20:J20"/>
    <mergeCell ref="K20:N20"/>
    <mergeCell ref="A21:C21"/>
    <mergeCell ref="D21:U21"/>
    <mergeCell ref="A18:C18"/>
    <mergeCell ref="N18:U18"/>
    <mergeCell ref="A19:C19"/>
    <mergeCell ref="D19:G19"/>
    <mergeCell ref="H19:J19"/>
    <mergeCell ref="K19:N19"/>
    <mergeCell ref="O19:U19"/>
    <mergeCell ref="A16:C16"/>
    <mergeCell ref="D16:U16"/>
    <mergeCell ref="V16:W16"/>
    <mergeCell ref="X16:Z16"/>
    <mergeCell ref="A17:C17"/>
    <mergeCell ref="D17:U17"/>
    <mergeCell ref="V17:W17"/>
    <mergeCell ref="X17:Z17"/>
    <mergeCell ref="A15:C15"/>
    <mergeCell ref="D15:U15"/>
    <mergeCell ref="V15:W15"/>
    <mergeCell ref="X15:Z15"/>
    <mergeCell ref="R6:V6"/>
    <mergeCell ref="R7:V7"/>
    <mergeCell ref="R8:V8"/>
    <mergeCell ref="R9:V9"/>
    <mergeCell ref="R10:V10"/>
    <mergeCell ref="R11:V11"/>
    <mergeCell ref="R12:V12"/>
    <mergeCell ref="A14:C14"/>
    <mergeCell ref="D14:U14"/>
    <mergeCell ref="V14:W14"/>
    <mergeCell ref="X14:Z14"/>
    <mergeCell ref="R5:V5"/>
    <mergeCell ref="B2:G2"/>
    <mergeCell ref="H2:Q2"/>
    <mergeCell ref="R2:V2"/>
    <mergeCell ref="R3:V3"/>
    <mergeCell ref="R4:V4"/>
  </mergeCells>
  <phoneticPr fontId="1"/>
  <pageMargins left="0.7" right="0.7" top="0.75" bottom="0.75" header="0.3" footer="0.3"/>
  <pageSetup paperSize="9" orientation="landscape" verticalDpi="0" r:id="rId1"/>
  <ignoredErrors>
    <ignoredError sqref="A3 A5:B5 B4 D4:D12 A6:B12 AA3:AA5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12B29D9-6D7A-45D9-A885-291F348B6A0B}">
          <x14:formula1>
            <xm:f>リスト!$H$2:$H$5</xm:f>
          </x14:formula1>
          <xm:sqref>O19:U19</xm:sqref>
        </x14:dataValidation>
        <x14:dataValidation type="list" allowBlank="1" showInputMessage="1" showErrorMessage="1" xr:uid="{304AEB79-E80B-4680-BE89-B8892FD3DA1B}">
          <x14:formula1>
            <xm:f>リスト!$D$3:$D$12</xm:f>
          </x14:formula1>
          <xm:sqref>O20:U20</xm:sqref>
        </x14:dataValidation>
        <x14:dataValidation type="list" allowBlank="1" showInputMessage="1" showErrorMessage="1" xr:uid="{7C443E32-CE15-48BC-BE35-87C4487F95BA}">
          <x14:formula1>
            <xm:f>リスト!$G$2:$G$5</xm:f>
          </x14:formula1>
          <xm:sqref>H19:J20</xm:sqref>
        </x14:dataValidation>
        <x14:dataValidation type="list" allowBlank="1" showInputMessage="1" showErrorMessage="1" xr:uid="{6C98B2A7-0038-4DBC-B223-EC71DF4B4C6C}">
          <x14:formula1>
            <xm:f>リスト!$D$2:$D$12</xm:f>
          </x14:formula1>
          <xm:sqref>H3:Q12 D18:M18</xm:sqref>
        </x14:dataValidation>
        <x14:dataValidation type="list" allowBlank="1" showInputMessage="1" showErrorMessage="1" xr:uid="{D850B4D7-CF10-478A-ABB8-927BF41DA8B9}">
          <x14:formula1>
            <xm:f>リスト!$A$2:$A$13</xm:f>
          </x14:formula1>
          <xm:sqref>B3:B12</xm:sqref>
        </x14:dataValidation>
        <x14:dataValidation type="list" allowBlank="1" showInputMessage="1" showErrorMessage="1" xr:uid="{B9A8C8AF-BFD0-4B17-9AA4-1C6EBD62CDEE}">
          <x14:formula1>
            <xm:f>リスト!$B$2:$B$14</xm:f>
          </x14:formula1>
          <xm:sqref>D3:D12</xm:sqref>
        </x14:dataValidation>
        <x14:dataValidation type="list" allowBlank="1" showInputMessage="1" showErrorMessage="1" xr:uid="{1B287AB7-14A2-4E2A-BEBD-4213DE1D6932}">
          <x14:formula1>
            <xm:f>リスト!$C$2:$C$33</xm:f>
          </x14:formula1>
          <xm:sqref>F3:F12</xm:sqref>
        </x14:dataValidation>
        <x14:dataValidation type="list" allowBlank="1" showInputMessage="1" showErrorMessage="1" xr:uid="{F05DEC61-4477-4866-AC02-3CACD95F1488}">
          <x14:formula1>
            <xm:f>リスト!$E$2:$E$3</xm:f>
          </x14:formula1>
          <xm:sqref>X3:Z12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2BB4C-3582-4384-911F-6F2C9C88A852}">
  <sheetPr>
    <tabColor theme="4" tint="0.39997558519241921"/>
  </sheetPr>
  <dimension ref="A1:I33"/>
  <sheetViews>
    <sheetView zoomScale="70" zoomScaleNormal="70" workbookViewId="0">
      <selection sqref="A1:XFD1048576"/>
    </sheetView>
  </sheetViews>
  <sheetFormatPr defaultRowHeight="18.75" x14ac:dyDescent="0.4"/>
  <cols>
    <col min="1" max="1" width="5.75" bestFit="1" customWidth="1"/>
    <col min="2" max="3" width="3.75" bestFit="1" customWidth="1"/>
    <col min="4" max="4" width="4.5" bestFit="1" customWidth="1"/>
    <col min="5" max="5" width="5.375" bestFit="1" customWidth="1"/>
    <col min="6" max="6" width="11.125" bestFit="1" customWidth="1"/>
    <col min="7" max="7" width="7.25" bestFit="1" customWidth="1"/>
    <col min="8" max="8" width="9.125" bestFit="1" customWidth="1"/>
    <col min="9" max="9" width="11.125" bestFit="1" customWidth="1"/>
    <col min="10" max="10" width="7.125" customWidth="1"/>
  </cols>
  <sheetData>
    <row r="1" spans="1:9" x14ac:dyDescent="0.4">
      <c r="A1" s="3" t="s">
        <v>0</v>
      </c>
      <c r="B1" s="3" t="s">
        <v>8</v>
      </c>
      <c r="C1" s="3" t="s">
        <v>10</v>
      </c>
      <c r="D1" s="3" t="s">
        <v>2</v>
      </c>
      <c r="E1" s="8" t="s">
        <v>6</v>
      </c>
      <c r="F1" s="3" t="s">
        <v>45</v>
      </c>
      <c r="G1" s="3" t="s">
        <v>52</v>
      </c>
      <c r="H1" s="3" t="s">
        <v>53</v>
      </c>
      <c r="I1" s="3" t="s">
        <v>70</v>
      </c>
    </row>
    <row r="2" spans="1:9" x14ac:dyDescent="0.4">
      <c r="A2" s="5"/>
      <c r="B2" s="5"/>
      <c r="C2" s="6"/>
      <c r="D2" s="1"/>
      <c r="E2" s="9"/>
      <c r="F2" s="2"/>
      <c r="G2" s="2"/>
      <c r="H2" s="2"/>
      <c r="I2" s="2" t="s">
        <v>69</v>
      </c>
    </row>
    <row r="3" spans="1:9" x14ac:dyDescent="0.4">
      <c r="A3" s="1">
        <v>2023</v>
      </c>
      <c r="B3" s="1">
        <v>1</v>
      </c>
      <c r="C3" s="4">
        <v>1</v>
      </c>
      <c r="D3" s="1">
        <v>0</v>
      </c>
      <c r="E3" s="9" t="s">
        <v>16</v>
      </c>
      <c r="F3" s="2" t="s">
        <v>46</v>
      </c>
      <c r="G3" s="2" t="s">
        <v>50</v>
      </c>
      <c r="H3" s="2" t="s">
        <v>58</v>
      </c>
      <c r="I3" s="2" t="s">
        <v>68</v>
      </c>
    </row>
    <row r="4" spans="1:9" x14ac:dyDescent="0.4">
      <c r="A4" s="1">
        <v>2024</v>
      </c>
      <c r="B4" s="1">
        <v>2</v>
      </c>
      <c r="C4" s="4">
        <v>2</v>
      </c>
      <c r="D4" s="1">
        <v>1</v>
      </c>
      <c r="F4" s="2" t="s">
        <v>56</v>
      </c>
      <c r="G4" s="2" t="s">
        <v>49</v>
      </c>
      <c r="H4" s="2" t="s">
        <v>54</v>
      </c>
    </row>
    <row r="5" spans="1:9" x14ac:dyDescent="0.4">
      <c r="A5" s="1">
        <v>2025</v>
      </c>
      <c r="B5" s="1">
        <v>3</v>
      </c>
      <c r="C5" s="4">
        <v>3</v>
      </c>
      <c r="D5" s="1">
        <v>2</v>
      </c>
      <c r="F5" s="2" t="s">
        <v>57</v>
      </c>
      <c r="G5" s="2" t="s">
        <v>51</v>
      </c>
      <c r="H5" s="2" t="s">
        <v>55</v>
      </c>
    </row>
    <row r="6" spans="1:9" x14ac:dyDescent="0.4">
      <c r="A6" s="1">
        <v>2026</v>
      </c>
      <c r="B6" s="1">
        <v>4</v>
      </c>
      <c r="C6" s="4">
        <v>4</v>
      </c>
      <c r="D6" s="1">
        <v>3</v>
      </c>
    </row>
    <row r="7" spans="1:9" x14ac:dyDescent="0.4">
      <c r="A7" s="1">
        <v>2027</v>
      </c>
      <c r="B7" s="1">
        <v>5</v>
      </c>
      <c r="C7" s="4">
        <v>5</v>
      </c>
      <c r="D7" s="1">
        <v>4</v>
      </c>
    </row>
    <row r="8" spans="1:9" x14ac:dyDescent="0.4">
      <c r="A8" s="1">
        <v>2028</v>
      </c>
      <c r="B8" s="1">
        <v>6</v>
      </c>
      <c r="C8" s="4">
        <v>6</v>
      </c>
      <c r="D8" s="1">
        <v>5</v>
      </c>
    </row>
    <row r="9" spans="1:9" x14ac:dyDescent="0.4">
      <c r="A9" s="1">
        <v>2029</v>
      </c>
      <c r="B9" s="1">
        <v>7</v>
      </c>
      <c r="C9" s="4">
        <v>7</v>
      </c>
      <c r="D9" s="1">
        <v>6</v>
      </c>
    </row>
    <row r="10" spans="1:9" x14ac:dyDescent="0.4">
      <c r="A10" s="1">
        <v>2030</v>
      </c>
      <c r="B10" s="1">
        <v>8</v>
      </c>
      <c r="C10" s="4">
        <v>8</v>
      </c>
      <c r="D10" s="1">
        <v>7</v>
      </c>
    </row>
    <row r="11" spans="1:9" x14ac:dyDescent="0.4">
      <c r="A11" s="1">
        <v>2031</v>
      </c>
      <c r="B11" s="1">
        <v>9</v>
      </c>
      <c r="C11" s="4">
        <v>9</v>
      </c>
      <c r="D11" s="1">
        <v>8</v>
      </c>
    </row>
    <row r="12" spans="1:9" x14ac:dyDescent="0.4">
      <c r="A12" s="1">
        <v>2032</v>
      </c>
      <c r="B12" s="1">
        <v>10</v>
      </c>
      <c r="C12" s="4">
        <v>10</v>
      </c>
      <c r="D12" s="1">
        <v>9</v>
      </c>
    </row>
    <row r="13" spans="1:9" x14ac:dyDescent="0.4">
      <c r="A13" s="1">
        <v>2033</v>
      </c>
      <c r="B13" s="1">
        <v>11</v>
      </c>
      <c r="C13" s="1">
        <v>11</v>
      </c>
    </row>
    <row r="14" spans="1:9" x14ac:dyDescent="0.4">
      <c r="B14" s="1">
        <v>12</v>
      </c>
      <c r="C14" s="1">
        <v>12</v>
      </c>
    </row>
    <row r="15" spans="1:9" x14ac:dyDescent="0.4">
      <c r="C15" s="1">
        <v>13</v>
      </c>
    </row>
    <row r="16" spans="1:9" x14ac:dyDescent="0.4">
      <c r="C16" s="1">
        <v>14</v>
      </c>
    </row>
    <row r="17" spans="3:3" x14ac:dyDescent="0.4">
      <c r="C17" s="1">
        <v>15</v>
      </c>
    </row>
    <row r="18" spans="3:3" x14ac:dyDescent="0.4">
      <c r="C18" s="1">
        <v>16</v>
      </c>
    </row>
    <row r="19" spans="3:3" x14ac:dyDescent="0.4">
      <c r="C19" s="1">
        <v>17</v>
      </c>
    </row>
    <row r="20" spans="3:3" x14ac:dyDescent="0.4">
      <c r="C20" s="1">
        <v>18</v>
      </c>
    </row>
    <row r="21" spans="3:3" x14ac:dyDescent="0.4">
      <c r="C21" s="1">
        <v>19</v>
      </c>
    </row>
    <row r="22" spans="3:3" x14ac:dyDescent="0.4">
      <c r="C22" s="1">
        <v>20</v>
      </c>
    </row>
    <row r="23" spans="3:3" x14ac:dyDescent="0.4">
      <c r="C23" s="1">
        <v>21</v>
      </c>
    </row>
    <row r="24" spans="3:3" x14ac:dyDescent="0.4">
      <c r="C24" s="1">
        <v>22</v>
      </c>
    </row>
    <row r="25" spans="3:3" x14ac:dyDescent="0.4">
      <c r="C25" s="1">
        <v>23</v>
      </c>
    </row>
    <row r="26" spans="3:3" x14ac:dyDescent="0.4">
      <c r="C26" s="1">
        <v>24</v>
      </c>
    </row>
    <row r="27" spans="3:3" x14ac:dyDescent="0.4">
      <c r="C27" s="1">
        <v>25</v>
      </c>
    </row>
    <row r="28" spans="3:3" x14ac:dyDescent="0.4">
      <c r="C28" s="1">
        <v>26</v>
      </c>
    </row>
    <row r="29" spans="3:3" x14ac:dyDescent="0.4">
      <c r="C29" s="1">
        <v>27</v>
      </c>
    </row>
    <row r="30" spans="3:3" x14ac:dyDescent="0.4">
      <c r="C30" s="1">
        <v>28</v>
      </c>
    </row>
    <row r="31" spans="3:3" x14ac:dyDescent="0.4">
      <c r="C31" s="1">
        <v>29</v>
      </c>
    </row>
    <row r="32" spans="3:3" x14ac:dyDescent="0.4">
      <c r="C32" s="1">
        <v>30</v>
      </c>
    </row>
    <row r="33" spans="3:3" x14ac:dyDescent="0.4">
      <c r="C33" s="1">
        <v>31</v>
      </c>
    </row>
  </sheetData>
  <sheetProtection sheet="1" objects="1" scenarios="1" selectLockedCells="1" selectUnlockedCells="1"/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入力用</vt:lpstr>
      <vt:lpstr>印刷１（実績報告書）</vt:lpstr>
      <vt:lpstr>印刷２（請求書）</vt:lpstr>
      <vt:lpstr>入力用【記載例】</vt:lpstr>
      <vt:lpstr>リスト</vt:lpstr>
      <vt:lpstr>'印刷１（実績報告書）'!Print_Area</vt:lpstr>
      <vt:lpstr>'印刷２（請求書）'!Print_Area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長寿介護課</dc:creator>
  <cp:lastModifiedBy>長寿介護課（H300401～）</cp:lastModifiedBy>
  <cp:lastPrinted>2023-03-09T06:06:24Z</cp:lastPrinted>
  <dcterms:created xsi:type="dcterms:W3CDTF">2023-02-07T06:14:28Z</dcterms:created>
  <dcterms:modified xsi:type="dcterms:W3CDTF">2023-03-09T06:19:45Z</dcterms:modified>
</cp:coreProperties>
</file>